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" yWindow="0" windowWidth="19155" windowHeight="11760" activeTab="7"/>
  </bookViews>
  <sheets>
    <sheet name="Форма 1" sheetId="1" r:id="rId1"/>
    <sheet name="Форма 2" sheetId="2" r:id="rId2"/>
    <sheet name="Форма 3" sheetId="3" r:id="rId3"/>
    <sheet name="Форма 4" sheetId="9" r:id="rId4"/>
    <sheet name="Форма 5" sheetId="8" r:id="rId5"/>
    <sheet name="Форма 6" sheetId="7" r:id="rId6"/>
    <sheet name="Форма 7" sheetId="6" r:id="rId7"/>
    <sheet name="Форма 8" sheetId="10" r:id="rId8"/>
    <sheet name="Приложение" sheetId="11" r:id="rId9"/>
  </sheets>
  <definedNames>
    <definedName name="группа">'Форма 3'!$C$111:$C$120</definedName>
    <definedName name="УЧП">'Форма 1'!#REF!</definedName>
  </definedNames>
  <calcPr calcId="124519"/>
</workbook>
</file>

<file path=xl/calcChain.xml><?xml version="1.0" encoding="utf-8"?>
<calcChain xmlns="http://schemas.openxmlformats.org/spreadsheetml/2006/main">
  <c r="F105" i="3"/>
  <c r="B116" i="10" l="1"/>
  <c r="C116"/>
  <c r="D116"/>
  <c r="E116"/>
  <c r="B117"/>
  <c r="C117"/>
  <c r="D117"/>
  <c r="E117"/>
  <c r="B118"/>
  <c r="C118"/>
  <c r="D118"/>
  <c r="E118"/>
  <c r="B119"/>
  <c r="C119"/>
  <c r="D119"/>
  <c r="E119"/>
  <c r="B113"/>
  <c r="C113"/>
  <c r="D113"/>
  <c r="E113"/>
  <c r="B114"/>
  <c r="C114"/>
  <c r="D114"/>
  <c r="E114"/>
  <c r="B115"/>
  <c r="C115"/>
  <c r="D115"/>
  <c r="E115"/>
  <c r="B107"/>
  <c r="C107"/>
  <c r="D107"/>
  <c r="E107"/>
  <c r="B108"/>
  <c r="C108"/>
  <c r="D108"/>
  <c r="E108"/>
  <c r="B109"/>
  <c r="C109"/>
  <c r="D109"/>
  <c r="E109"/>
  <c r="B110"/>
  <c r="C110"/>
  <c r="D110"/>
  <c r="E110"/>
  <c r="B111"/>
  <c r="C111"/>
  <c r="D111"/>
  <c r="E111"/>
  <c r="B112"/>
  <c r="C112"/>
  <c r="D112"/>
  <c r="E112"/>
  <c r="F142"/>
  <c r="F143"/>
  <c r="B97"/>
  <c r="C97"/>
  <c r="D97"/>
  <c r="E97"/>
  <c r="B98"/>
  <c r="C98"/>
  <c r="D98"/>
  <c r="E98"/>
  <c r="B99"/>
  <c r="C99"/>
  <c r="D99"/>
  <c r="E99"/>
  <c r="B100"/>
  <c r="C100"/>
  <c r="D100"/>
  <c r="E100"/>
  <c r="B101"/>
  <c r="C101"/>
  <c r="D101"/>
  <c r="E101"/>
  <c r="B102"/>
  <c r="C102"/>
  <c r="D102"/>
  <c r="E102"/>
  <c r="B103"/>
  <c r="C103"/>
  <c r="D103"/>
  <c r="E103"/>
  <c r="B104"/>
  <c r="C104"/>
  <c r="D104"/>
  <c r="E104"/>
  <c r="B105"/>
  <c r="C105"/>
  <c r="D105"/>
  <c r="E105"/>
  <c r="B106"/>
  <c r="C106"/>
  <c r="D106"/>
  <c r="E106"/>
  <c r="B70"/>
  <c r="C70"/>
  <c r="D70"/>
  <c r="E70"/>
  <c r="B71"/>
  <c r="C71"/>
  <c r="D71"/>
  <c r="E71"/>
  <c r="B72"/>
  <c r="C72"/>
  <c r="D72"/>
  <c r="E72"/>
  <c r="B73"/>
  <c r="C73"/>
  <c r="D73"/>
  <c r="E73"/>
  <c r="B74"/>
  <c r="C74"/>
  <c r="D74"/>
  <c r="E74"/>
  <c r="B75"/>
  <c r="C75"/>
  <c r="D75"/>
  <c r="E75"/>
  <c r="B76"/>
  <c r="C76"/>
  <c r="D76"/>
  <c r="E76"/>
  <c r="B77"/>
  <c r="C77"/>
  <c r="D77"/>
  <c r="E77"/>
  <c r="B78"/>
  <c r="C78"/>
  <c r="D78"/>
  <c r="E78"/>
  <c r="B79"/>
  <c r="C79"/>
  <c r="D79"/>
  <c r="E79"/>
  <c r="B80"/>
  <c r="C80"/>
  <c r="D80"/>
  <c r="E80"/>
  <c r="B81"/>
  <c r="C81"/>
  <c r="D81"/>
  <c r="E81"/>
  <c r="B82"/>
  <c r="C82"/>
  <c r="D82"/>
  <c r="E82"/>
  <c r="B83"/>
  <c r="C83"/>
  <c r="D83"/>
  <c r="E83"/>
  <c r="B84"/>
  <c r="C84"/>
  <c r="D84"/>
  <c r="E84"/>
  <c r="B85"/>
  <c r="C85"/>
  <c r="D85"/>
  <c r="E85"/>
  <c r="B86"/>
  <c r="C86"/>
  <c r="D86"/>
  <c r="E86"/>
  <c r="B87"/>
  <c r="C87"/>
  <c r="D87"/>
  <c r="E87"/>
  <c r="B88"/>
  <c r="C88"/>
  <c r="D88"/>
  <c r="E88"/>
  <c r="B89"/>
  <c r="C89"/>
  <c r="D89"/>
  <c r="E89"/>
  <c r="B90"/>
  <c r="C90"/>
  <c r="D90"/>
  <c r="E90"/>
  <c r="B91"/>
  <c r="C91"/>
  <c r="D91"/>
  <c r="E91"/>
  <c r="B92"/>
  <c r="C92"/>
  <c r="D92"/>
  <c r="E92"/>
  <c r="B93"/>
  <c r="C93"/>
  <c r="D93"/>
  <c r="E93"/>
  <c r="B94"/>
  <c r="C94"/>
  <c r="D94"/>
  <c r="E94"/>
  <c r="B95"/>
  <c r="C95"/>
  <c r="D95"/>
  <c r="E95"/>
  <c r="B96"/>
  <c r="C96"/>
  <c r="D96"/>
  <c r="E96"/>
  <c r="B47"/>
  <c r="C47"/>
  <c r="D47"/>
  <c r="E47"/>
  <c r="B48"/>
  <c r="C48"/>
  <c r="D48"/>
  <c r="E48"/>
  <c r="B49"/>
  <c r="C49"/>
  <c r="D49"/>
  <c r="E49"/>
  <c r="B50"/>
  <c r="C50"/>
  <c r="D50"/>
  <c r="E50"/>
  <c r="B51"/>
  <c r="C51"/>
  <c r="D51"/>
  <c r="E51"/>
  <c r="B52"/>
  <c r="C52"/>
  <c r="D52"/>
  <c r="E52"/>
  <c r="B53"/>
  <c r="C53"/>
  <c r="D53"/>
  <c r="E53"/>
  <c r="B54"/>
  <c r="C54"/>
  <c r="D54"/>
  <c r="E54"/>
  <c r="B55"/>
  <c r="C55"/>
  <c r="D55"/>
  <c r="E55"/>
  <c r="B56"/>
  <c r="C56"/>
  <c r="D56"/>
  <c r="E56"/>
  <c r="B57"/>
  <c r="C57"/>
  <c r="D57"/>
  <c r="E57"/>
  <c r="B58"/>
  <c r="C58"/>
  <c r="D58"/>
  <c r="E58"/>
  <c r="B59"/>
  <c r="C59"/>
  <c r="D59"/>
  <c r="E59"/>
  <c r="B60"/>
  <c r="C60"/>
  <c r="D60"/>
  <c r="E60"/>
  <c r="B61"/>
  <c r="C61"/>
  <c r="D61"/>
  <c r="E61"/>
  <c r="B62"/>
  <c r="C62"/>
  <c r="D62"/>
  <c r="E62"/>
  <c r="B63"/>
  <c r="C63"/>
  <c r="D63"/>
  <c r="E63"/>
  <c r="B64"/>
  <c r="C64"/>
  <c r="D64"/>
  <c r="E64"/>
  <c r="B65"/>
  <c r="C65"/>
  <c r="D65"/>
  <c r="E65"/>
  <c r="B66"/>
  <c r="C66"/>
  <c r="D66"/>
  <c r="E66"/>
  <c r="B67"/>
  <c r="C67"/>
  <c r="D67"/>
  <c r="E67"/>
  <c r="B68"/>
  <c r="C68"/>
  <c r="D68"/>
  <c r="E68"/>
  <c r="B69"/>
  <c r="C69"/>
  <c r="D69"/>
  <c r="E69"/>
  <c r="B29"/>
  <c r="C29"/>
  <c r="D29"/>
  <c r="E29"/>
  <c r="B30"/>
  <c r="C30"/>
  <c r="D30"/>
  <c r="E30"/>
  <c r="B31"/>
  <c r="C31"/>
  <c r="D31"/>
  <c r="E31"/>
  <c r="B32"/>
  <c r="C32"/>
  <c r="D32"/>
  <c r="E32"/>
  <c r="B33"/>
  <c r="C33"/>
  <c r="D33"/>
  <c r="E33"/>
  <c r="B34"/>
  <c r="C34"/>
  <c r="D34"/>
  <c r="E34"/>
  <c r="B35"/>
  <c r="C35"/>
  <c r="D35"/>
  <c r="E35"/>
  <c r="B36"/>
  <c r="C36"/>
  <c r="D36"/>
  <c r="E36"/>
  <c r="B37"/>
  <c r="C37"/>
  <c r="D37"/>
  <c r="E37"/>
  <c r="B38"/>
  <c r="C38"/>
  <c r="D38"/>
  <c r="E38"/>
  <c r="B39"/>
  <c r="C39"/>
  <c r="D39"/>
  <c r="E39"/>
  <c r="B40"/>
  <c r="C40"/>
  <c r="D40"/>
  <c r="E40"/>
  <c r="B41"/>
  <c r="C41"/>
  <c r="D41"/>
  <c r="E41"/>
  <c r="B42"/>
  <c r="C42"/>
  <c r="D42"/>
  <c r="E42"/>
  <c r="B43"/>
  <c r="C43"/>
  <c r="D43"/>
  <c r="E43"/>
  <c r="B44"/>
  <c r="C44"/>
  <c r="D44"/>
  <c r="E44"/>
  <c r="B45"/>
  <c r="C45"/>
  <c r="D45"/>
  <c r="E45"/>
  <c r="B46"/>
  <c r="C46"/>
  <c r="D46"/>
  <c r="E46"/>
  <c r="B9"/>
  <c r="C9"/>
  <c r="D9"/>
  <c r="E9"/>
  <c r="B10"/>
  <c r="C10"/>
  <c r="D10"/>
  <c r="E10"/>
  <c r="B11"/>
  <c r="C11"/>
  <c r="D11"/>
  <c r="E11"/>
  <c r="B12"/>
  <c r="C12"/>
  <c r="D12"/>
  <c r="E12"/>
  <c r="B13"/>
  <c r="C13"/>
  <c r="D13"/>
  <c r="E13"/>
  <c r="B14"/>
  <c r="C14"/>
  <c r="D14"/>
  <c r="E14"/>
  <c r="B15"/>
  <c r="C15"/>
  <c r="D15"/>
  <c r="E15"/>
  <c r="B16"/>
  <c r="C16"/>
  <c r="D16"/>
  <c r="E16"/>
  <c r="B17"/>
  <c r="C17"/>
  <c r="D17"/>
  <c r="E17"/>
  <c r="B18"/>
  <c r="C18"/>
  <c r="D18"/>
  <c r="E18"/>
  <c r="B19"/>
  <c r="C19"/>
  <c r="D19"/>
  <c r="E19"/>
  <c r="B20"/>
  <c r="C20"/>
  <c r="D20"/>
  <c r="E20"/>
  <c r="B21"/>
  <c r="C21"/>
  <c r="D21"/>
  <c r="E21"/>
  <c r="B22"/>
  <c r="C22"/>
  <c r="D22"/>
  <c r="E22"/>
  <c r="B23"/>
  <c r="C23"/>
  <c r="D23"/>
  <c r="E23"/>
  <c r="B24"/>
  <c r="C24"/>
  <c r="D24"/>
  <c r="E24"/>
  <c r="B25"/>
  <c r="C25"/>
  <c r="D25"/>
  <c r="E25"/>
  <c r="B26"/>
  <c r="C26"/>
  <c r="D26"/>
  <c r="E26"/>
  <c r="B27"/>
  <c r="C27"/>
  <c r="D27"/>
  <c r="E27"/>
  <c r="B28"/>
  <c r="C28"/>
  <c r="D28"/>
  <c r="E28"/>
  <c r="B6"/>
  <c r="C6"/>
  <c r="D6"/>
  <c r="E6"/>
  <c r="B7"/>
  <c r="C7"/>
  <c r="D7"/>
  <c r="E7"/>
  <c r="B8"/>
  <c r="C8"/>
  <c r="D8"/>
  <c r="E8"/>
  <c r="B5"/>
  <c r="C5"/>
  <c r="D5"/>
  <c r="E5"/>
  <c r="Q146" i="1"/>
  <c r="Q145"/>
  <c r="Q144"/>
  <c r="Q143"/>
  <c r="P146"/>
  <c r="P145"/>
  <c r="P144"/>
  <c r="P143"/>
  <c r="O146"/>
  <c r="F77" i="8" s="1"/>
  <c r="O145" i="1"/>
  <c r="O144"/>
  <c r="O143"/>
  <c r="N146"/>
  <c r="F397" i="9" s="1"/>
  <c r="N145" i="1"/>
  <c r="N144"/>
  <c r="N143"/>
  <c r="M146"/>
  <c r="M145"/>
  <c r="M144"/>
  <c r="M143"/>
  <c r="L146"/>
  <c r="L145"/>
  <c r="L144"/>
  <c r="L143"/>
  <c r="J145"/>
  <c r="J144"/>
  <c r="J143"/>
  <c r="F144"/>
  <c r="G143"/>
  <c r="H145"/>
  <c r="H144"/>
  <c r="H143"/>
  <c r="G146"/>
  <c r="G145"/>
  <c r="G144"/>
  <c r="F146"/>
  <c r="F145"/>
  <c r="F143"/>
  <c r="N148" i="10"/>
  <c r="N147"/>
  <c r="N146"/>
  <c r="N145"/>
  <c r="M148"/>
  <c r="M147"/>
  <c r="M146"/>
  <c r="M145"/>
  <c r="L147"/>
  <c r="L146"/>
  <c r="L148"/>
  <c r="L145"/>
  <c r="K147"/>
  <c r="K146"/>
  <c r="K145"/>
  <c r="K148"/>
  <c r="J148"/>
  <c r="J147"/>
  <c r="J146"/>
  <c r="J145"/>
  <c r="H148"/>
  <c r="H147"/>
  <c r="H146"/>
  <c r="H145"/>
  <c r="G148"/>
  <c r="G147"/>
  <c r="G146"/>
  <c r="G145"/>
  <c r="B120"/>
  <c r="C120"/>
  <c r="D120"/>
  <c r="E120"/>
  <c r="B121"/>
  <c r="C121"/>
  <c r="D121"/>
  <c r="E121"/>
  <c r="B122"/>
  <c r="C122"/>
  <c r="D122"/>
  <c r="E122"/>
  <c r="B123"/>
  <c r="C123"/>
  <c r="D123"/>
  <c r="E123"/>
  <c r="B124"/>
  <c r="C124"/>
  <c r="D124"/>
  <c r="E124"/>
  <c r="B125"/>
  <c r="C125"/>
  <c r="D125"/>
  <c r="E125"/>
  <c r="B126"/>
  <c r="C126"/>
  <c r="D126"/>
  <c r="E126"/>
  <c r="B127"/>
  <c r="C127"/>
  <c r="D127"/>
  <c r="E127"/>
  <c r="B128"/>
  <c r="C128"/>
  <c r="D128"/>
  <c r="E128"/>
  <c r="B129"/>
  <c r="C129"/>
  <c r="D129"/>
  <c r="E129"/>
  <c r="B130"/>
  <c r="C130"/>
  <c r="D130"/>
  <c r="E130"/>
  <c r="B131"/>
  <c r="C131"/>
  <c r="D131"/>
  <c r="E131"/>
  <c r="B132"/>
  <c r="C132"/>
  <c r="D132"/>
  <c r="E132"/>
  <c r="B133"/>
  <c r="C133"/>
  <c r="D133"/>
  <c r="E133"/>
  <c r="B134"/>
  <c r="C134"/>
  <c r="D134"/>
  <c r="E134"/>
  <c r="B135"/>
  <c r="C135"/>
  <c r="D135"/>
  <c r="E135"/>
  <c r="B136"/>
  <c r="C136"/>
  <c r="D136"/>
  <c r="E136"/>
  <c r="B137"/>
  <c r="C137"/>
  <c r="D137"/>
  <c r="E137"/>
  <c r="B138"/>
  <c r="C138"/>
  <c r="D138"/>
  <c r="E138"/>
  <c r="B139"/>
  <c r="C139"/>
  <c r="D139"/>
  <c r="E139"/>
  <c r="B140"/>
  <c r="C140"/>
  <c r="D140"/>
  <c r="E140"/>
  <c r="B141"/>
  <c r="C141"/>
  <c r="D141"/>
  <c r="E141"/>
  <c r="B142"/>
  <c r="C142"/>
  <c r="D142"/>
  <c r="E142"/>
  <c r="B143"/>
  <c r="C143"/>
  <c r="D143"/>
  <c r="E143"/>
  <c r="B144"/>
  <c r="C144"/>
  <c r="D144"/>
  <c r="E144"/>
  <c r="J146" i="1"/>
  <c r="H146"/>
  <c r="I10"/>
  <c r="K10" s="1"/>
  <c r="F10" i="10" s="1"/>
  <c r="I12" i="1"/>
  <c r="K12" s="1"/>
  <c r="F12" i="10" s="1"/>
  <c r="I121" i="1"/>
  <c r="K121" s="1"/>
  <c r="T121" s="1"/>
  <c r="I122"/>
  <c r="I123"/>
  <c r="K123" s="1"/>
  <c r="F122" i="10" s="1"/>
  <c r="I124" i="1"/>
  <c r="K124" s="1"/>
  <c r="F123" i="10" s="1"/>
  <c r="I125" i="1"/>
  <c r="K125" s="1"/>
  <c r="T125" s="1"/>
  <c r="I126"/>
  <c r="K126" s="1"/>
  <c r="F125" i="10" s="1"/>
  <c r="I127" i="1"/>
  <c r="K127" s="1"/>
  <c r="F126" i="10" s="1"/>
  <c r="I128" i="1"/>
  <c r="K128" s="1"/>
  <c r="F127" i="10" s="1"/>
  <c r="I129" i="1"/>
  <c r="K129" s="1"/>
  <c r="F128" i="10" s="1"/>
  <c r="I130" i="1"/>
  <c r="K130" s="1"/>
  <c r="F129" i="10" s="1"/>
  <c r="I131" i="1"/>
  <c r="K131" s="1"/>
  <c r="S131" s="1"/>
  <c r="I132"/>
  <c r="K132" s="1"/>
  <c r="F131" i="10" s="1"/>
  <c r="I133" i="1"/>
  <c r="I134"/>
  <c r="K134" s="1"/>
  <c r="T134" s="1"/>
  <c r="I135"/>
  <c r="K135" s="1"/>
  <c r="F134" i="10" s="1"/>
  <c r="I136" i="1"/>
  <c r="K136" s="1"/>
  <c r="F135" i="10" s="1"/>
  <c r="I137" i="1"/>
  <c r="K137" s="1"/>
  <c r="F136" i="10" s="1"/>
  <c r="I138" i="1"/>
  <c r="K138" s="1"/>
  <c r="T138" s="1"/>
  <c r="I139"/>
  <c r="K139" s="1"/>
  <c r="F138" i="10" s="1"/>
  <c r="I140" i="1"/>
  <c r="K140" s="1"/>
  <c r="F139" i="10" s="1"/>
  <c r="I141" i="1"/>
  <c r="K141" s="1"/>
  <c r="T141" s="1"/>
  <c r="I142"/>
  <c r="K142" s="1"/>
  <c r="S142" s="1"/>
  <c r="I104"/>
  <c r="K104" s="1"/>
  <c r="F104" i="10" s="1"/>
  <c r="I105" i="1"/>
  <c r="K105" s="1"/>
  <c r="T105" s="1"/>
  <c r="I106"/>
  <c r="I107"/>
  <c r="K107" s="1"/>
  <c r="T107" s="1"/>
  <c r="I108"/>
  <c r="I109"/>
  <c r="K109" s="1"/>
  <c r="F109" i="10" s="1"/>
  <c r="I110" i="1"/>
  <c r="K110" s="1"/>
  <c r="R110" s="1"/>
  <c r="I111"/>
  <c r="K111" s="1"/>
  <c r="T111" s="1"/>
  <c r="I112"/>
  <c r="K112" s="1"/>
  <c r="F112" i="10" s="1"/>
  <c r="I113" i="1"/>
  <c r="K113" s="1"/>
  <c r="I114"/>
  <c r="K114" s="1"/>
  <c r="T114" s="1"/>
  <c r="I115"/>
  <c r="K115" s="1"/>
  <c r="K133"/>
  <c r="T133" s="1"/>
  <c r="K108"/>
  <c r="F108" i="10" s="1"/>
  <c r="I116" i="1"/>
  <c r="K116" s="1"/>
  <c r="F115" i="10" s="1"/>
  <c r="I117" i="1"/>
  <c r="K117" s="1"/>
  <c r="T117" s="1"/>
  <c r="I118"/>
  <c r="K118" s="1"/>
  <c r="F117" i="10" s="1"/>
  <c r="I119" i="1"/>
  <c r="K119" s="1"/>
  <c r="F118" i="10" s="1"/>
  <c r="I120" i="1"/>
  <c r="K120" s="1"/>
  <c r="F119" i="10" s="1"/>
  <c r="K122" i="1"/>
  <c r="F121" i="10" s="1"/>
  <c r="I6" i="1"/>
  <c r="K6" s="1"/>
  <c r="T6" s="1"/>
  <c r="I7"/>
  <c r="I8"/>
  <c r="K8" s="1"/>
  <c r="F8" i="10" s="1"/>
  <c r="I9" i="1"/>
  <c r="K9" s="1"/>
  <c r="T9" s="1"/>
  <c r="I11"/>
  <c r="K11" s="1"/>
  <c r="F11" i="10" s="1"/>
  <c r="I13" i="1"/>
  <c r="K13" s="1"/>
  <c r="F13" i="10" s="1"/>
  <c r="I14" i="1"/>
  <c r="K14" s="1"/>
  <c r="S14" s="1"/>
  <c r="I15"/>
  <c r="K15" s="1"/>
  <c r="F15" i="10" s="1"/>
  <c r="I16" i="1"/>
  <c r="K16" s="1"/>
  <c r="F16" i="10" s="1"/>
  <c r="I17" i="1"/>
  <c r="K17" s="1"/>
  <c r="T17" s="1"/>
  <c r="I18"/>
  <c r="I19"/>
  <c r="K19" s="1"/>
  <c r="S19" s="1"/>
  <c r="I20"/>
  <c r="K20" s="1"/>
  <c r="F20" i="10" s="1"/>
  <c r="I21" i="1"/>
  <c r="K21" s="1"/>
  <c r="S21" s="1"/>
  <c r="I22"/>
  <c r="K22" s="1"/>
  <c r="F22" i="10" s="1"/>
  <c r="I23" i="1"/>
  <c r="K23" s="1"/>
  <c r="S23" s="1"/>
  <c r="I24"/>
  <c r="K24" s="1"/>
  <c r="F24" i="10" s="1"/>
  <c r="I25" i="1"/>
  <c r="K25" s="1"/>
  <c r="S25" s="1"/>
  <c r="I26"/>
  <c r="K26" s="1"/>
  <c r="T26" s="1"/>
  <c r="I27"/>
  <c r="K27" s="1"/>
  <c r="S27" s="1"/>
  <c r="I28"/>
  <c r="K28" s="1"/>
  <c r="F28" i="10" s="1"/>
  <c r="I29" i="1"/>
  <c r="K29" s="1"/>
  <c r="S29" s="1"/>
  <c r="I30"/>
  <c r="K30" s="1"/>
  <c r="F30" i="10" s="1"/>
  <c r="I31" i="1"/>
  <c r="K31" s="1"/>
  <c r="S31" s="1"/>
  <c r="I32"/>
  <c r="K32" s="1"/>
  <c r="T32" s="1"/>
  <c r="I33"/>
  <c r="K33" s="1"/>
  <c r="S33" s="1"/>
  <c r="I34"/>
  <c r="K34" s="1"/>
  <c r="F34" i="10" s="1"/>
  <c r="I35" i="1"/>
  <c r="K35" s="1"/>
  <c r="S35" s="1"/>
  <c r="I36"/>
  <c r="K36" s="1"/>
  <c r="F36" i="10" s="1"/>
  <c r="I37" i="1"/>
  <c r="K37" s="1"/>
  <c r="S37" s="1"/>
  <c r="I38"/>
  <c r="K38" s="1"/>
  <c r="F38" i="10" s="1"/>
  <c r="I39" i="1"/>
  <c r="K39" s="1"/>
  <c r="S39" s="1"/>
  <c r="I40"/>
  <c r="K40" s="1"/>
  <c r="F40" i="10" s="1"/>
  <c r="I41" i="1"/>
  <c r="K41" s="1"/>
  <c r="S41" s="1"/>
  <c r="I42"/>
  <c r="K42" s="1"/>
  <c r="F42" i="10" s="1"/>
  <c r="I43" i="1"/>
  <c r="K43" s="1"/>
  <c r="S43" s="1"/>
  <c r="I44"/>
  <c r="K44" s="1"/>
  <c r="F44" i="10" s="1"/>
  <c r="I45" i="1"/>
  <c r="K45" s="1"/>
  <c r="S45" s="1"/>
  <c r="I46"/>
  <c r="K46" s="1"/>
  <c r="F46" i="10" s="1"/>
  <c r="I47" i="1"/>
  <c r="K47" s="1"/>
  <c r="S47" s="1"/>
  <c r="I48"/>
  <c r="K48" s="1"/>
  <c r="T48" s="1"/>
  <c r="I49"/>
  <c r="K49" s="1"/>
  <c r="T49" s="1"/>
  <c r="I50"/>
  <c r="K50" s="1"/>
  <c r="F50" i="10" s="1"/>
  <c r="I51" i="1"/>
  <c r="K51" s="1"/>
  <c r="S51" s="1"/>
  <c r="I52"/>
  <c r="K52" s="1"/>
  <c r="F52" i="10" s="1"/>
  <c r="I53" i="1"/>
  <c r="K53" s="1"/>
  <c r="S53" s="1"/>
  <c r="I54"/>
  <c r="K54" s="1"/>
  <c r="F54" i="10" s="1"/>
  <c r="I55" i="1"/>
  <c r="K55" s="1"/>
  <c r="S55" s="1"/>
  <c r="I56"/>
  <c r="K56" s="1"/>
  <c r="F56" i="10" s="1"/>
  <c r="I57" i="1"/>
  <c r="K57" s="1"/>
  <c r="S57" s="1"/>
  <c r="I58"/>
  <c r="K58" s="1"/>
  <c r="F58" i="10" s="1"/>
  <c r="I59" i="1"/>
  <c r="K59" s="1"/>
  <c r="S59" s="1"/>
  <c r="I60"/>
  <c r="K60" s="1"/>
  <c r="F60" i="10" s="1"/>
  <c r="I61" i="1"/>
  <c r="K61" s="1"/>
  <c r="S61" s="1"/>
  <c r="I62"/>
  <c r="K62" s="1"/>
  <c r="F62" i="10" s="1"/>
  <c r="I63" i="1"/>
  <c r="K63" s="1"/>
  <c r="S63" s="1"/>
  <c r="I64"/>
  <c r="K64" s="1"/>
  <c r="F64" i="10" s="1"/>
  <c r="I65" i="1"/>
  <c r="K65" s="1"/>
  <c r="S65" s="1"/>
  <c r="I66"/>
  <c r="K66" s="1"/>
  <c r="F66" i="10" s="1"/>
  <c r="I67" i="1"/>
  <c r="K67" s="1"/>
  <c r="S67" s="1"/>
  <c r="I68"/>
  <c r="K68" s="1"/>
  <c r="F68" i="10" s="1"/>
  <c r="I69" i="1"/>
  <c r="K69" s="1"/>
  <c r="S69" s="1"/>
  <c r="I70"/>
  <c r="K70" s="1"/>
  <c r="F70" i="10" s="1"/>
  <c r="I71" i="1"/>
  <c r="K71" s="1"/>
  <c r="S71" s="1"/>
  <c r="I72"/>
  <c r="K72" s="1"/>
  <c r="T72" s="1"/>
  <c r="I73"/>
  <c r="K73" s="1"/>
  <c r="S73" s="1"/>
  <c r="I74"/>
  <c r="K74" s="1"/>
  <c r="F74" i="10" s="1"/>
  <c r="I75" i="1"/>
  <c r="K75" s="1"/>
  <c r="F75" i="10" s="1"/>
  <c r="I76" i="1"/>
  <c r="K76" s="1"/>
  <c r="T76" s="1"/>
  <c r="I77"/>
  <c r="K77" s="1"/>
  <c r="S77" s="1"/>
  <c r="I78"/>
  <c r="K78" s="1"/>
  <c r="F78" i="10" s="1"/>
  <c r="I79" i="1"/>
  <c r="K79" s="1"/>
  <c r="T79" s="1"/>
  <c r="I80"/>
  <c r="K80" s="1"/>
  <c r="T80" s="1"/>
  <c r="I81"/>
  <c r="K81" s="1"/>
  <c r="S81" s="1"/>
  <c r="I82"/>
  <c r="K82" s="1"/>
  <c r="F82" i="10" s="1"/>
  <c r="I83" i="1"/>
  <c r="K83" s="1"/>
  <c r="F83" i="10" s="1"/>
  <c r="I84" i="1"/>
  <c r="K84" s="1"/>
  <c r="F84" i="10" s="1"/>
  <c r="I85" i="1"/>
  <c r="K85" s="1"/>
  <c r="F85" i="10" s="1"/>
  <c r="I86" i="1"/>
  <c r="K86" s="1"/>
  <c r="F86" i="10" s="1"/>
  <c r="I87" i="1"/>
  <c r="K87" s="1"/>
  <c r="F87" i="10" s="1"/>
  <c r="I88" i="1"/>
  <c r="K88" s="1"/>
  <c r="T88" s="1"/>
  <c r="I89"/>
  <c r="K89" s="1"/>
  <c r="F89" i="10" s="1"/>
  <c r="I90" i="1"/>
  <c r="K90" s="1"/>
  <c r="T90" s="1"/>
  <c r="I91"/>
  <c r="K91" s="1"/>
  <c r="F91" i="10" s="1"/>
  <c r="I92" i="1"/>
  <c r="K92" s="1"/>
  <c r="T92" s="1"/>
  <c r="I93"/>
  <c r="K93" s="1"/>
  <c r="F93" i="10" s="1"/>
  <c r="I94" i="1"/>
  <c r="K94" s="1"/>
  <c r="F94" i="10" s="1"/>
  <c r="I95" i="1"/>
  <c r="K95" s="1"/>
  <c r="T95" s="1"/>
  <c r="I96"/>
  <c r="K96" s="1"/>
  <c r="F96" i="10" s="1"/>
  <c r="I97" i="1"/>
  <c r="K97" s="1"/>
  <c r="F97" i="10" s="1"/>
  <c r="I98" i="1"/>
  <c r="K98" s="1"/>
  <c r="F98" i="10" s="1"/>
  <c r="I99" i="1"/>
  <c r="K99" s="1"/>
  <c r="F99" i="10" s="1"/>
  <c r="I100" i="1"/>
  <c r="K100" s="1"/>
  <c r="F100" i="10" s="1"/>
  <c r="I101" i="1"/>
  <c r="K101" s="1"/>
  <c r="F101" i="10" s="1"/>
  <c r="I102" i="1"/>
  <c r="K102" s="1"/>
  <c r="F102" i="10" s="1"/>
  <c r="I103" i="1"/>
  <c r="K103" s="1"/>
  <c r="F103" i="10" s="1"/>
  <c r="K106" i="1"/>
  <c r="F106" i="10" s="1"/>
  <c r="I5" i="1"/>
  <c r="K5" s="1"/>
  <c r="F5" i="10" s="1"/>
  <c r="T129" i="1"/>
  <c r="T42"/>
  <c r="T64"/>
  <c r="K18"/>
  <c r="S18" s="1"/>
  <c r="P121" i="10" l="1"/>
  <c r="F140"/>
  <c r="F132"/>
  <c r="F130"/>
  <c r="F124"/>
  <c r="F120"/>
  <c r="F116"/>
  <c r="F114"/>
  <c r="F111"/>
  <c r="F107"/>
  <c r="F141"/>
  <c r="F137"/>
  <c r="F133"/>
  <c r="F113"/>
  <c r="F110"/>
  <c r="T99" i="1"/>
  <c r="F6" i="10"/>
  <c r="F105"/>
  <c r="F95"/>
  <c r="F81"/>
  <c r="F79"/>
  <c r="F77"/>
  <c r="F73"/>
  <c r="F71"/>
  <c r="F69"/>
  <c r="F67"/>
  <c r="F65"/>
  <c r="F63"/>
  <c r="F61"/>
  <c r="F59"/>
  <c r="F57"/>
  <c r="F55"/>
  <c r="F53"/>
  <c r="F51"/>
  <c r="F49"/>
  <c r="F47"/>
  <c r="F45"/>
  <c r="F43"/>
  <c r="F41"/>
  <c r="F39"/>
  <c r="F37"/>
  <c r="F35"/>
  <c r="F33"/>
  <c r="F31"/>
  <c r="F29"/>
  <c r="F27"/>
  <c r="F25"/>
  <c r="F23"/>
  <c r="F21"/>
  <c r="F19"/>
  <c r="F17"/>
  <c r="F9"/>
  <c r="R18" i="1"/>
  <c r="T24"/>
  <c r="T58"/>
  <c r="F92" i="10"/>
  <c r="F90"/>
  <c r="F88"/>
  <c r="F80"/>
  <c r="F76"/>
  <c r="F72"/>
  <c r="F48"/>
  <c r="F32"/>
  <c r="F26"/>
  <c r="F18"/>
  <c r="Q18" s="1"/>
  <c r="F14"/>
  <c r="O62"/>
  <c r="P62"/>
  <c r="P18"/>
  <c r="S138" i="1"/>
  <c r="Q62" i="10"/>
  <c r="R142" i="1"/>
  <c r="S140"/>
  <c r="T43"/>
  <c r="R137"/>
  <c r="S137"/>
  <c r="R141"/>
  <c r="S141"/>
  <c r="S104"/>
  <c r="T104"/>
  <c r="T139"/>
  <c r="P143" i="10"/>
  <c r="T33" i="1"/>
  <c r="R140"/>
  <c r="T27"/>
  <c r="T59"/>
  <c r="T57"/>
  <c r="T110"/>
  <c r="T115"/>
  <c r="R13"/>
  <c r="T13"/>
  <c r="S120"/>
  <c r="T120"/>
  <c r="S116"/>
  <c r="T116"/>
  <c r="T10"/>
  <c r="S10"/>
  <c r="R75"/>
  <c r="S75"/>
  <c r="T75"/>
  <c r="Q142" i="10"/>
  <c r="P142"/>
  <c r="O142"/>
  <c r="T128" i="1"/>
  <c r="S128"/>
  <c r="T124"/>
  <c r="S124"/>
  <c r="S12"/>
  <c r="T12"/>
  <c r="S49"/>
  <c r="O18" i="10"/>
  <c r="T18" i="1"/>
  <c r="T137"/>
  <c r="R138"/>
  <c r="T140"/>
  <c r="T142"/>
  <c r="T19"/>
  <c r="T35"/>
  <c r="T51"/>
  <c r="T65"/>
  <c r="R91"/>
  <c r="T91"/>
  <c r="S79"/>
  <c r="T71"/>
  <c r="T67"/>
  <c r="K144"/>
  <c r="S144" s="1"/>
  <c r="T41"/>
  <c r="I146"/>
  <c r="T25"/>
  <c r="S16"/>
  <c r="T16"/>
  <c r="K143"/>
  <c r="R143" s="1"/>
  <c r="T5"/>
  <c r="R106"/>
  <c r="T106"/>
  <c r="R102"/>
  <c r="T102"/>
  <c r="R100"/>
  <c r="T100"/>
  <c r="R98"/>
  <c r="T98"/>
  <c r="R97"/>
  <c r="T97"/>
  <c r="R96"/>
  <c r="R95"/>
  <c r="R93"/>
  <c r="T93"/>
  <c r="R92"/>
  <c r="R89"/>
  <c r="T89"/>
  <c r="R87"/>
  <c r="R85"/>
  <c r="T85"/>
  <c r="R83"/>
  <c r="R74"/>
  <c r="R72"/>
  <c r="R70"/>
  <c r="T70"/>
  <c r="R68"/>
  <c r="T68"/>
  <c r="R66"/>
  <c r="R64"/>
  <c r="R62"/>
  <c r="T62"/>
  <c r="R60"/>
  <c r="T60"/>
  <c r="R58"/>
  <c r="R56"/>
  <c r="R54"/>
  <c r="T54"/>
  <c r="R52"/>
  <c r="T52"/>
  <c r="R50"/>
  <c r="R48"/>
  <c r="R46"/>
  <c r="T46"/>
  <c r="R44"/>
  <c r="T44"/>
  <c r="R42"/>
  <c r="R40"/>
  <c r="R38"/>
  <c r="T38"/>
  <c r="R36"/>
  <c r="T36"/>
  <c r="R34"/>
  <c r="R32"/>
  <c r="R30"/>
  <c r="T30"/>
  <c r="R28"/>
  <c r="R26"/>
  <c r="R24"/>
  <c r="R22"/>
  <c r="T22"/>
  <c r="R20"/>
  <c r="R11"/>
  <c r="T11"/>
  <c r="R8"/>
  <c r="T8"/>
  <c r="R6"/>
  <c r="R126"/>
  <c r="T126"/>
  <c r="R122"/>
  <c r="T122"/>
  <c r="R112"/>
  <c r="T112"/>
  <c r="R108"/>
  <c r="T108"/>
  <c r="R135"/>
  <c r="T135"/>
  <c r="R130"/>
  <c r="S130"/>
  <c r="R136"/>
  <c r="S136"/>
  <c r="T136"/>
  <c r="R134"/>
  <c r="S134"/>
  <c r="R132"/>
  <c r="S132"/>
  <c r="T132"/>
  <c r="Q121" i="10"/>
  <c r="O121"/>
  <c r="S8" i="1"/>
  <c r="S6"/>
  <c r="S93"/>
  <c r="S91"/>
  <c r="S89"/>
  <c r="S87"/>
  <c r="S85"/>
  <c r="S83"/>
  <c r="S102"/>
  <c r="S100"/>
  <c r="S98"/>
  <c r="S96"/>
  <c r="S112"/>
  <c r="S108"/>
  <c r="S135"/>
  <c r="R94"/>
  <c r="T94"/>
  <c r="R104"/>
  <c r="R103"/>
  <c r="T103"/>
  <c r="R101"/>
  <c r="T101"/>
  <c r="R99"/>
  <c r="R90"/>
  <c r="R88"/>
  <c r="R86"/>
  <c r="T86"/>
  <c r="R84"/>
  <c r="T84"/>
  <c r="R82"/>
  <c r="T82"/>
  <c r="R81"/>
  <c r="T81"/>
  <c r="R80"/>
  <c r="R79"/>
  <c r="R78"/>
  <c r="T78"/>
  <c r="R77"/>
  <c r="T77"/>
  <c r="R76"/>
  <c r="R73"/>
  <c r="T73"/>
  <c r="R71"/>
  <c r="R69"/>
  <c r="T69"/>
  <c r="R67"/>
  <c r="R65"/>
  <c r="R63"/>
  <c r="T63"/>
  <c r="R61"/>
  <c r="T61"/>
  <c r="R59"/>
  <c r="R57"/>
  <c r="R55"/>
  <c r="T55"/>
  <c r="R53"/>
  <c r="T53"/>
  <c r="R51"/>
  <c r="R49"/>
  <c r="R47"/>
  <c r="T47"/>
  <c r="R45"/>
  <c r="T45"/>
  <c r="R43"/>
  <c r="R41"/>
  <c r="R39"/>
  <c r="T39"/>
  <c r="R37"/>
  <c r="T37"/>
  <c r="R35"/>
  <c r="R33"/>
  <c r="R31"/>
  <c r="T31"/>
  <c r="R29"/>
  <c r="T29"/>
  <c r="R27"/>
  <c r="R25"/>
  <c r="R23"/>
  <c r="T23"/>
  <c r="R21"/>
  <c r="T21"/>
  <c r="R19"/>
  <c r="R17"/>
  <c r="R16"/>
  <c r="R15"/>
  <c r="T15"/>
  <c r="R14"/>
  <c r="T14"/>
  <c r="R12"/>
  <c r="R9"/>
  <c r="I145"/>
  <c r="K7"/>
  <c r="R128"/>
  <c r="R124"/>
  <c r="R120"/>
  <c r="R119"/>
  <c r="S119"/>
  <c r="T119"/>
  <c r="R118"/>
  <c r="T118"/>
  <c r="R117"/>
  <c r="S117"/>
  <c r="R116"/>
  <c r="R114"/>
  <c r="R133"/>
  <c r="R115"/>
  <c r="S115"/>
  <c r="R113"/>
  <c r="S113"/>
  <c r="T113"/>
  <c r="R111"/>
  <c r="S111"/>
  <c r="R109"/>
  <c r="S109"/>
  <c r="T109"/>
  <c r="R107"/>
  <c r="S107"/>
  <c r="R105"/>
  <c r="S105"/>
  <c r="R131"/>
  <c r="T131"/>
  <c r="S129"/>
  <c r="R127"/>
  <c r="S127"/>
  <c r="T127"/>
  <c r="R125"/>
  <c r="S125"/>
  <c r="R123"/>
  <c r="S123"/>
  <c r="T123"/>
  <c r="R121"/>
  <c r="S121"/>
  <c r="R10"/>
  <c r="R5"/>
  <c r="S5"/>
  <c r="I143"/>
  <c r="I144"/>
  <c r="F144" i="10"/>
  <c r="S139" i="1"/>
  <c r="T20"/>
  <c r="T28"/>
  <c r="T40"/>
  <c r="T56"/>
  <c r="T83"/>
  <c r="T34"/>
  <c r="T50"/>
  <c r="T66"/>
  <c r="T96"/>
  <c r="T87"/>
  <c r="T130"/>
  <c r="T74"/>
  <c r="R139"/>
  <c r="S32"/>
  <c r="S30"/>
  <c r="S28"/>
  <c r="S26"/>
  <c r="S24"/>
  <c r="S22"/>
  <c r="S20"/>
  <c r="S17"/>
  <c r="S15"/>
  <c r="S13"/>
  <c r="S11"/>
  <c r="S9"/>
  <c r="S64"/>
  <c r="S62"/>
  <c r="S60"/>
  <c r="S58"/>
  <c r="S56"/>
  <c r="S54"/>
  <c r="S52"/>
  <c r="S50"/>
  <c r="S48"/>
  <c r="S46"/>
  <c r="S44"/>
  <c r="S42"/>
  <c r="S40"/>
  <c r="S38"/>
  <c r="S36"/>
  <c r="S34"/>
  <c r="S94"/>
  <c r="S92"/>
  <c r="S90"/>
  <c r="S88"/>
  <c r="S86"/>
  <c r="S84"/>
  <c r="S82"/>
  <c r="S80"/>
  <c r="S78"/>
  <c r="S76"/>
  <c r="S74"/>
  <c r="S72"/>
  <c r="S70"/>
  <c r="S68"/>
  <c r="S66"/>
  <c r="S103"/>
  <c r="S101"/>
  <c r="S99"/>
  <c r="S97"/>
  <c r="S95"/>
  <c r="S126"/>
  <c r="S122"/>
  <c r="S118"/>
  <c r="S114"/>
  <c r="S110"/>
  <c r="S106"/>
  <c r="S133"/>
  <c r="R129"/>
  <c r="K146" l="1"/>
  <c r="S146" s="1"/>
  <c r="F7" i="10"/>
  <c r="O143"/>
  <c r="Q143"/>
  <c r="R144" i="1"/>
  <c r="T143"/>
  <c r="Q5" i="10"/>
  <c r="O5"/>
  <c r="P5"/>
  <c r="S143" i="1"/>
  <c r="O30" i="10"/>
  <c r="P30"/>
  <c r="Q30"/>
  <c r="Q86"/>
  <c r="P86"/>
  <c r="O86"/>
  <c r="Q116"/>
  <c r="O116"/>
  <c r="P116"/>
  <c r="Q10"/>
  <c r="P10"/>
  <c r="O10"/>
  <c r="Q129"/>
  <c r="O129"/>
  <c r="P129"/>
  <c r="Q131"/>
  <c r="O131"/>
  <c r="P131"/>
  <c r="Q133"/>
  <c r="P133"/>
  <c r="O133"/>
  <c r="O135"/>
  <c r="P135"/>
  <c r="Q135"/>
  <c r="O112"/>
  <c r="Q112"/>
  <c r="P112"/>
  <c r="Q113"/>
  <c r="O113"/>
  <c r="P113"/>
  <c r="Q117"/>
  <c r="P117"/>
  <c r="O117"/>
  <c r="O119"/>
  <c r="Q119"/>
  <c r="P119"/>
  <c r="Q139"/>
  <c r="O139"/>
  <c r="P139"/>
  <c r="Q120"/>
  <c r="O120"/>
  <c r="P120"/>
  <c r="Q122"/>
  <c r="P122"/>
  <c r="O122"/>
  <c r="Q125"/>
  <c r="O125"/>
  <c r="P125"/>
  <c r="Q126"/>
  <c r="O126"/>
  <c r="P126"/>
  <c r="Q130"/>
  <c r="P130"/>
  <c r="O130"/>
  <c r="Q134"/>
  <c r="O134"/>
  <c r="P134"/>
  <c r="P9"/>
  <c r="Q9"/>
  <c r="O9"/>
  <c r="Q12"/>
  <c r="P12"/>
  <c r="O12"/>
  <c r="Q15"/>
  <c r="O15"/>
  <c r="P15"/>
  <c r="Q16"/>
  <c r="O16"/>
  <c r="P16"/>
  <c r="O17"/>
  <c r="Q17"/>
  <c r="P17"/>
  <c r="Q19"/>
  <c r="O19"/>
  <c r="P19"/>
  <c r="Q23"/>
  <c r="O23"/>
  <c r="P23"/>
  <c r="Q25"/>
  <c r="O25"/>
  <c r="P25"/>
  <c r="Q27"/>
  <c r="O27"/>
  <c r="P27"/>
  <c r="Q31"/>
  <c r="P31"/>
  <c r="O31"/>
  <c r="Q33"/>
  <c r="P33"/>
  <c r="O33"/>
  <c r="Q35"/>
  <c r="P35"/>
  <c r="O35"/>
  <c r="Q39"/>
  <c r="P39"/>
  <c r="O39"/>
  <c r="Q41"/>
  <c r="P41"/>
  <c r="O41"/>
  <c r="Q43"/>
  <c r="P43"/>
  <c r="O43"/>
  <c r="Q47"/>
  <c r="P47"/>
  <c r="O47"/>
  <c r="Q49"/>
  <c r="P49"/>
  <c r="O49"/>
  <c r="Q51"/>
  <c r="P51"/>
  <c r="O51"/>
  <c r="Q55"/>
  <c r="O55"/>
  <c r="P55"/>
  <c r="Q57"/>
  <c r="O57"/>
  <c r="P57"/>
  <c r="Q59"/>
  <c r="O59"/>
  <c r="P59"/>
  <c r="Q63"/>
  <c r="O63"/>
  <c r="P63"/>
  <c r="Q65"/>
  <c r="O65"/>
  <c r="P65"/>
  <c r="Q67"/>
  <c r="O67"/>
  <c r="P67"/>
  <c r="P73"/>
  <c r="O73"/>
  <c r="Q73"/>
  <c r="Q76"/>
  <c r="P76"/>
  <c r="O76"/>
  <c r="Q78"/>
  <c r="P78"/>
  <c r="O78"/>
  <c r="Q79"/>
  <c r="P79"/>
  <c r="O79"/>
  <c r="P80"/>
  <c r="O80"/>
  <c r="Q80"/>
  <c r="Q82"/>
  <c r="P82"/>
  <c r="O82"/>
  <c r="Q101"/>
  <c r="O101"/>
  <c r="P101"/>
  <c r="Q109"/>
  <c r="O109"/>
  <c r="P109"/>
  <c r="Q94"/>
  <c r="P94"/>
  <c r="O94"/>
  <c r="O22"/>
  <c r="P22"/>
  <c r="Q22"/>
  <c r="O54"/>
  <c r="P54"/>
  <c r="Q54"/>
  <c r="Q91"/>
  <c r="P91"/>
  <c r="O91"/>
  <c r="Q138"/>
  <c r="P138"/>
  <c r="O138"/>
  <c r="Q140"/>
  <c r="O140"/>
  <c r="P140"/>
  <c r="Q136"/>
  <c r="O136"/>
  <c r="P136"/>
  <c r="Q114"/>
  <c r="O114"/>
  <c r="P114"/>
  <c r="Q128"/>
  <c r="O128"/>
  <c r="P128"/>
  <c r="Q6"/>
  <c r="P6"/>
  <c r="O6"/>
  <c r="F146"/>
  <c r="P11"/>
  <c r="Q11"/>
  <c r="O11"/>
  <c r="Q20"/>
  <c r="O20"/>
  <c r="P20"/>
  <c r="Q24"/>
  <c r="O24"/>
  <c r="P24"/>
  <c r="O26"/>
  <c r="Q26"/>
  <c r="P26"/>
  <c r="Q28"/>
  <c r="O28"/>
  <c r="P28"/>
  <c r="P32"/>
  <c r="Q32"/>
  <c r="O32"/>
  <c r="P34"/>
  <c r="O34"/>
  <c r="Q34"/>
  <c r="P44"/>
  <c r="Q44"/>
  <c r="O44"/>
  <c r="P48"/>
  <c r="Q48"/>
  <c r="O48"/>
  <c r="P50"/>
  <c r="O50"/>
  <c r="Q50"/>
  <c r="O60"/>
  <c r="Q60"/>
  <c r="P60"/>
  <c r="O64"/>
  <c r="Q64"/>
  <c r="P64"/>
  <c r="O66"/>
  <c r="P66"/>
  <c r="Q66"/>
  <c r="Q85"/>
  <c r="P85"/>
  <c r="O85"/>
  <c r="Q87"/>
  <c r="P87"/>
  <c r="O87"/>
  <c r="Q93"/>
  <c r="P93"/>
  <c r="O93"/>
  <c r="Q95"/>
  <c r="P95"/>
  <c r="O95"/>
  <c r="Q96"/>
  <c r="P96"/>
  <c r="O96"/>
  <c r="Q98"/>
  <c r="P98"/>
  <c r="O98"/>
  <c r="Q110"/>
  <c r="O110"/>
  <c r="P110"/>
  <c r="P13"/>
  <c r="O13"/>
  <c r="Q13"/>
  <c r="P46"/>
  <c r="O46"/>
  <c r="Q46"/>
  <c r="Q75"/>
  <c r="P75"/>
  <c r="O75"/>
  <c r="Q107"/>
  <c r="O107"/>
  <c r="P107"/>
  <c r="Q137"/>
  <c r="O137"/>
  <c r="P137"/>
  <c r="O144"/>
  <c r="P144"/>
  <c r="Q144"/>
  <c r="O127"/>
  <c r="Q127"/>
  <c r="P127"/>
  <c r="Q115"/>
  <c r="O115"/>
  <c r="P115"/>
  <c r="Q123"/>
  <c r="O123"/>
  <c r="P123"/>
  <c r="Q124"/>
  <c r="O124"/>
  <c r="P124"/>
  <c r="R7" i="1"/>
  <c r="T7"/>
  <c r="S7"/>
  <c r="K145"/>
  <c r="Q14" i="10"/>
  <c r="O14"/>
  <c r="P14"/>
  <c r="Q21"/>
  <c r="O21"/>
  <c r="P21"/>
  <c r="Q29"/>
  <c r="O29"/>
  <c r="P29"/>
  <c r="Q37"/>
  <c r="P37"/>
  <c r="O37"/>
  <c r="Q45"/>
  <c r="P45"/>
  <c r="O45"/>
  <c r="Q53"/>
  <c r="O53"/>
  <c r="P53"/>
  <c r="Q61"/>
  <c r="O61"/>
  <c r="P61"/>
  <c r="P69"/>
  <c r="Q69"/>
  <c r="O69"/>
  <c r="Q71"/>
  <c r="P71"/>
  <c r="O71"/>
  <c r="Q77"/>
  <c r="P77"/>
  <c r="O77"/>
  <c r="O81"/>
  <c r="Q81"/>
  <c r="P81"/>
  <c r="Q84"/>
  <c r="P84"/>
  <c r="O84"/>
  <c r="Q88"/>
  <c r="P88"/>
  <c r="O88"/>
  <c r="Q90"/>
  <c r="P90"/>
  <c r="O90"/>
  <c r="Q99"/>
  <c r="O99"/>
  <c r="P99"/>
  <c r="Q103"/>
  <c r="P103"/>
  <c r="O103"/>
  <c r="O105"/>
  <c r="P105"/>
  <c r="Q105"/>
  <c r="Q111"/>
  <c r="P111"/>
  <c r="O111"/>
  <c r="Q108"/>
  <c r="O108"/>
  <c r="P108"/>
  <c r="P38"/>
  <c r="O38"/>
  <c r="Q38"/>
  <c r="Q70"/>
  <c r="P70"/>
  <c r="O70"/>
  <c r="Q102"/>
  <c r="O102"/>
  <c r="P102"/>
  <c r="Q132"/>
  <c r="O132"/>
  <c r="P132"/>
  <c r="Q141"/>
  <c r="O141"/>
  <c r="P141"/>
  <c r="Q118"/>
  <c r="P118"/>
  <c r="O118"/>
  <c r="Q8"/>
  <c r="P8"/>
  <c r="O8"/>
  <c r="F145"/>
  <c r="P36"/>
  <c r="Q36"/>
  <c r="O36"/>
  <c r="P40"/>
  <c r="Q40"/>
  <c r="O40"/>
  <c r="P42"/>
  <c r="O42"/>
  <c r="Q42"/>
  <c r="O52"/>
  <c r="Q52"/>
  <c r="P52"/>
  <c r="O56"/>
  <c r="Q56"/>
  <c r="P56"/>
  <c r="O58"/>
  <c r="P58"/>
  <c r="Q58"/>
  <c r="Q68"/>
  <c r="P68"/>
  <c r="O68"/>
  <c r="Q72"/>
  <c r="O72"/>
  <c r="P72"/>
  <c r="Q74"/>
  <c r="O74"/>
  <c r="P74"/>
  <c r="Q83"/>
  <c r="P83"/>
  <c r="O83"/>
  <c r="O89"/>
  <c r="P89"/>
  <c r="Q89"/>
  <c r="Q92"/>
  <c r="P92"/>
  <c r="O92"/>
  <c r="O97"/>
  <c r="Q97"/>
  <c r="P97"/>
  <c r="Q100"/>
  <c r="O100"/>
  <c r="P100"/>
  <c r="Q104"/>
  <c r="P104"/>
  <c r="O104"/>
  <c r="Q106"/>
  <c r="O106"/>
  <c r="P106"/>
  <c r="R146" i="1" l="1"/>
  <c r="T146"/>
  <c r="Q145" i="10"/>
  <c r="O145"/>
  <c r="P145"/>
  <c r="S145" i="1"/>
  <c r="R145"/>
  <c r="P7" i="10"/>
  <c r="Q7"/>
  <c r="F147"/>
  <c r="O7"/>
  <c r="F148"/>
  <c r="O146"/>
  <c r="P146"/>
  <c r="Q146"/>
  <c r="P148" l="1"/>
  <c r="O148"/>
  <c r="Q148"/>
  <c r="P147"/>
  <c r="Q147"/>
  <c r="O147"/>
</calcChain>
</file>

<file path=xl/sharedStrings.xml><?xml version="1.0" encoding="utf-8"?>
<sst xmlns="http://schemas.openxmlformats.org/spreadsheetml/2006/main" count="8509" uniqueCount="1241">
  <si>
    <t xml:space="preserve">Ф.И.О. студента </t>
  </si>
  <si>
    <t>Форма контроля</t>
  </si>
  <si>
    <t>дата</t>
  </si>
  <si>
    <t>в комиссии</t>
  </si>
  <si>
    <t xml:space="preserve">дата </t>
  </si>
  <si>
    <t>Примечание</t>
  </si>
  <si>
    <t>РФ</t>
  </si>
  <si>
    <t>РС</t>
  </si>
  <si>
    <t>Курс</t>
  </si>
  <si>
    <t>Улус</t>
  </si>
  <si>
    <t>Школа</t>
  </si>
  <si>
    <t>Вид финансирования</t>
  </si>
  <si>
    <t>Академическая группа</t>
  </si>
  <si>
    <t>Количество отличников</t>
  </si>
  <si>
    <t>Получили "2"</t>
  </si>
  <si>
    <t xml:space="preserve">с одной "3" </t>
  </si>
  <si>
    <t>с  двумя и более "3"</t>
  </si>
  <si>
    <t>всего</t>
  </si>
  <si>
    <t>Качественная успеваемость, %</t>
  </si>
  <si>
    <t>Наименование специальности (направления подготовки)</t>
  </si>
  <si>
    <t>Количество студентов, приступивших к сессии</t>
  </si>
  <si>
    <t>в том числе условно допущенных</t>
  </si>
  <si>
    <t>Количество хорошистов</t>
  </si>
  <si>
    <t>Форма 1. Итоги сессии (без учета пересдач и индивидуальных графиков)</t>
  </si>
  <si>
    <t>Форма 2. Результаты сдачи экзаменов по дисциплинам</t>
  </si>
  <si>
    <t>Форма 3. Список отличников</t>
  </si>
  <si>
    <t>Цикл дисциплин</t>
  </si>
  <si>
    <t>Наименование дисциплины</t>
  </si>
  <si>
    <t>Категория студента</t>
  </si>
  <si>
    <t xml:space="preserve">Целевой договор </t>
  </si>
  <si>
    <t>Форма 4. Список хорошистов</t>
  </si>
  <si>
    <t>Форма 5. Список студентов с одной "3"</t>
  </si>
  <si>
    <t>Ф.И.О. преподавателя</t>
  </si>
  <si>
    <t>2-я пересдача</t>
  </si>
  <si>
    <t>результат</t>
  </si>
  <si>
    <t>Пересдали:</t>
  </si>
  <si>
    <t>Форма 7. Итоги сессии студентов, оформивших индивидуальные графики сдачи экзаменов</t>
  </si>
  <si>
    <t>Уложился в сроки инд.графика (указать результат)</t>
  </si>
  <si>
    <t xml:space="preserve">Примечание </t>
  </si>
  <si>
    <t>Форма 6.  Результаты пересдач</t>
  </si>
  <si>
    <t>Сдали на  "5"</t>
  </si>
  <si>
    <t>Сдали на "4"</t>
  </si>
  <si>
    <t>Сдали на "3"</t>
  </si>
  <si>
    <t xml:space="preserve">Получили "2" </t>
  </si>
  <si>
    <t>Количество студентов на начало сессии</t>
  </si>
  <si>
    <t>в/б</t>
  </si>
  <si>
    <t>Количество студентов на начало семестра (по состоянию на 1 октября, 1 апреля)</t>
  </si>
  <si>
    <t>Количество отчисленных до сессии</t>
  </si>
  <si>
    <t>Количество студентов оформивших академический отпуск до сессии</t>
  </si>
  <si>
    <t>№ и дата приказа с указанием причины</t>
  </si>
  <si>
    <t>Оформили индивидуальный график до начала сессии</t>
  </si>
  <si>
    <t>Количество студентов получивших "3" по одной и более дисциплин , из них:</t>
  </si>
  <si>
    <t>Код специальности (направления подготовки)</t>
  </si>
  <si>
    <t>Общая успеваемость, %</t>
  </si>
  <si>
    <t>Итого:</t>
  </si>
  <si>
    <t>Форма 8 .Итоги сессии (с учетом пересдач и индивидуальных графиков)</t>
  </si>
  <si>
    <t>Итого</t>
  </si>
  <si>
    <t>Наименование дисциплина</t>
  </si>
  <si>
    <t>1-я пересдача</t>
  </si>
  <si>
    <t>Всего по группе</t>
  </si>
  <si>
    <t>Количество студентов оформивших АО, ОСЖ, ОВС, ОВУЗ и т.д.</t>
  </si>
  <si>
    <t>Примечание (расписать количество оформивших академический отпуск и отчисленных студентов по причинам)</t>
  </si>
  <si>
    <t>Количество студентов оформивших индивидуальный график во время сессии</t>
  </si>
  <si>
    <t>Сокращение</t>
  </si>
  <si>
    <t>Название</t>
  </si>
  <si>
    <t>ОПД</t>
  </si>
  <si>
    <t>цикл общепрофессиональных дисциплин</t>
  </si>
  <si>
    <t>ЕН</t>
  </si>
  <si>
    <t>цикл общих математических и естественнонаучных дисциплин</t>
  </si>
  <si>
    <t>ГСЕ</t>
  </si>
  <si>
    <t>цикл общих гуманитарных и социально-экономических дисциплин</t>
  </si>
  <si>
    <t>Б1</t>
  </si>
  <si>
    <t>гуманитарный, социальный и  экономический цикл</t>
  </si>
  <si>
    <t>Б2</t>
  </si>
  <si>
    <t>математический и естественнонаучный цикл</t>
  </si>
  <si>
    <t>Б3</t>
  </si>
  <si>
    <t>профессиональный цикл</t>
  </si>
  <si>
    <t>Б4</t>
  </si>
  <si>
    <t>физическая культура</t>
  </si>
  <si>
    <t>Б5</t>
  </si>
  <si>
    <t>Практики, НИР</t>
  </si>
  <si>
    <t>Б6</t>
  </si>
  <si>
    <t>Итоговая государственная аттестация</t>
  </si>
  <si>
    <t>М1</t>
  </si>
  <si>
    <t>общенаучный цикл</t>
  </si>
  <si>
    <t>М2</t>
  </si>
  <si>
    <t>М3</t>
  </si>
  <si>
    <t>М4</t>
  </si>
  <si>
    <t>С1</t>
  </si>
  <si>
    <t>С2</t>
  </si>
  <si>
    <t>С3</t>
  </si>
  <si>
    <t>С4</t>
  </si>
  <si>
    <t>С5</t>
  </si>
  <si>
    <t>С6</t>
  </si>
  <si>
    <t>АБ</t>
  </si>
  <si>
    <t>Академический отпуск по беременности</t>
  </si>
  <si>
    <t>АСО</t>
  </si>
  <si>
    <t>Академический отпуск по семейным обстоятельствам</t>
  </si>
  <si>
    <t>АСЗ</t>
  </si>
  <si>
    <t>Академический отпуск по состоянию здоровья</t>
  </si>
  <si>
    <t>АУР</t>
  </si>
  <si>
    <t>Академический отпуск по уходу за ребенком</t>
  </si>
  <si>
    <t>АУР1,5</t>
  </si>
  <si>
    <t>Академический отпуск по уходу за ребенком до 1,5 л</t>
  </si>
  <si>
    <t>с АО</t>
  </si>
  <si>
    <t>выход с академического отпуска</t>
  </si>
  <si>
    <t>ОВ</t>
  </si>
  <si>
    <t>Отчислен в связи с окончанием ВУЗа</t>
  </si>
  <si>
    <t>ОТК</t>
  </si>
  <si>
    <t>Отчислен в связи с окончанием теоретического курса</t>
  </si>
  <si>
    <t>ОС</t>
  </si>
  <si>
    <t>Отчислен в связи со смертью</t>
  </si>
  <si>
    <t>ОАН</t>
  </si>
  <si>
    <t>Отчислен за академическую неуспеваемость</t>
  </si>
  <si>
    <t>ОНД</t>
  </si>
  <si>
    <t>Отчислен за нарушение договора</t>
  </si>
  <si>
    <t>ОНП</t>
  </si>
  <si>
    <t>Отчислен за нарушение общественного порядка</t>
  </si>
  <si>
    <t>ОСПЗ</t>
  </si>
  <si>
    <t>Отчислен за самовольное прекращение занятий</t>
  </si>
  <si>
    <t>ОНПЗ</t>
  </si>
  <si>
    <t>Отчислен как не приступивший к занятиям</t>
  </si>
  <si>
    <t>ОАО</t>
  </si>
  <si>
    <t>Отчислен как не приступивший к занятиям после А/О</t>
  </si>
  <si>
    <t>ОВС</t>
  </si>
  <si>
    <t>Отчислен как призванный в ряды Вооруженных сил</t>
  </si>
  <si>
    <t>ОГВ</t>
  </si>
  <si>
    <t>Отчислен переводом в головной ВУЗ</t>
  </si>
  <si>
    <t>ОВУЗ</t>
  </si>
  <si>
    <t>Отчислен переводом в другой ВУЗ/ССУЗ</t>
  </si>
  <si>
    <t>ОФ</t>
  </si>
  <si>
    <t>Отчислен переводом в филиал СВФУ</t>
  </si>
  <si>
    <t>ОВФ</t>
  </si>
  <si>
    <t>Отчислен переводом на вечернюю форму обучения</t>
  </si>
  <si>
    <t>ОДУО</t>
  </si>
  <si>
    <t>Отчислен переводом на другой уровень образования</t>
  </si>
  <si>
    <t>ОЗФ</t>
  </si>
  <si>
    <t>Отчислен переводом на заочную форму обучения</t>
  </si>
  <si>
    <t>ООФ</t>
  </si>
  <si>
    <t>Отчислен переводом на очную форму обучения</t>
  </si>
  <si>
    <t>ОИА</t>
  </si>
  <si>
    <t>Отчислен по итогам аттестаций</t>
  </si>
  <si>
    <t>ОНПр</t>
  </si>
  <si>
    <t>Отчислен по неопределенной причине</t>
  </si>
  <si>
    <t>ОСО</t>
  </si>
  <si>
    <t>Отчислен по семейным обстоятельствам</t>
  </si>
  <si>
    <t>ОСЖ</t>
  </si>
  <si>
    <t>Отчислен по собственному желанию</t>
  </si>
  <si>
    <t>ОСЗ</t>
  </si>
  <si>
    <t>Отчислен по состоянию здоровья</t>
  </si>
  <si>
    <t>№</t>
  </si>
  <si>
    <t>32700.62</t>
  </si>
  <si>
    <t xml:space="preserve">Филология </t>
  </si>
  <si>
    <t>РО-12-ОФ</t>
  </si>
  <si>
    <t>РО-12-Прик</t>
  </si>
  <si>
    <t>РО-12-ПФД</t>
  </si>
  <si>
    <t>РО-11-ОФ</t>
  </si>
  <si>
    <t>РО-11-Прик</t>
  </si>
  <si>
    <t>РО-11-ПФД</t>
  </si>
  <si>
    <t>031001</t>
  </si>
  <si>
    <t>РО-10</t>
  </si>
  <si>
    <t>РО-10-ТХК</t>
  </si>
  <si>
    <t>050100.62</t>
  </si>
  <si>
    <t xml:space="preserve">Педагогическое образование </t>
  </si>
  <si>
    <t>РН-12</t>
  </si>
  <si>
    <t>РН-11</t>
  </si>
  <si>
    <t>РН-10-ТХК</t>
  </si>
  <si>
    <t>РН-12-иностр</t>
  </si>
  <si>
    <t>РН-11-иностр</t>
  </si>
  <si>
    <t>РН-АО-10</t>
  </si>
  <si>
    <t>050301</t>
  </si>
  <si>
    <t>Русский язык и литература</t>
  </si>
  <si>
    <t>РО(ПЕД)-10</t>
  </si>
  <si>
    <t>РО(ПЕД)-09</t>
  </si>
  <si>
    <t>031300.62</t>
  </si>
  <si>
    <t>Журналистика</t>
  </si>
  <si>
    <t>ОЖ-12</t>
  </si>
  <si>
    <t>ОЖ-11</t>
  </si>
  <si>
    <t>ОЖ-10</t>
  </si>
  <si>
    <t>ОЖ-09</t>
  </si>
  <si>
    <t>Реклама и связи с общественностью</t>
  </si>
  <si>
    <t>РСО-12-А</t>
  </si>
  <si>
    <t>РСО-12-Б</t>
  </si>
  <si>
    <t>РСО-11-А</t>
  </si>
  <si>
    <t>РСО-11-Б</t>
  </si>
  <si>
    <t>Связи с общественностью</t>
  </si>
  <si>
    <t>PR-10-1</t>
  </si>
  <si>
    <t>PR-10-2</t>
  </si>
  <si>
    <t>Реклама</t>
  </si>
  <si>
    <t>РЕК-10</t>
  </si>
  <si>
    <t>Павлова Марианна Егоровна</t>
  </si>
  <si>
    <t>Верхневилюйский</t>
  </si>
  <si>
    <t>Гуляева Катарина Николаевна</t>
  </si>
  <si>
    <t>МОУ Эбяхская СОШ</t>
  </si>
  <si>
    <t>Среднеколымский</t>
  </si>
  <si>
    <t>Хангаласский</t>
  </si>
  <si>
    <t>Намский</t>
  </si>
  <si>
    <t>ГБОУ Верхневилюйская республиканская гимназия им. М.А. Алексеева Верхневилюйского улуса РС(Я)</t>
  </si>
  <si>
    <t>Нюрбинский</t>
  </si>
  <si>
    <t>Созонова Лидия Алексеевна</t>
  </si>
  <si>
    <t>МБОУ Среднеколымская улусная гимназия Среднеколымского улуса</t>
  </si>
  <si>
    <t>МОБУ "СОШ №26" (с углубленным изучением отдельных предметов) городского округа "город Якутск"</t>
  </si>
  <si>
    <t>Верхоянский</t>
  </si>
  <si>
    <t>Баишева Ольга Дмитриевна</t>
  </si>
  <si>
    <t>МБОУ Майинская СОШ №2 Мегино-Кангаласского улуса</t>
  </si>
  <si>
    <t>Мегино-Кангаласский</t>
  </si>
  <si>
    <t>бюдж</t>
  </si>
  <si>
    <t>МОБУ "СОШ №33 им.Л.А.Колосовой"(с углубленным изучением отдельных предметов) ГО "г. Якутска"</t>
  </si>
  <si>
    <t>Ленский</t>
  </si>
  <si>
    <t>Таттинский</t>
  </si>
  <si>
    <t>МБОУ Чычымахская СОШ Таттинского улуса</t>
  </si>
  <si>
    <t>МОУ Майинская гимназия</t>
  </si>
  <si>
    <t>МОУ Майинская гуманитарная школа Мегино-Кангаласского улуса</t>
  </si>
  <si>
    <t>МОУ Куокуйская СОШ Кобяйского улуса</t>
  </si>
  <si>
    <t>Амгинский</t>
  </si>
  <si>
    <t>МБОУ Амгинская СОШ №1 им.В.Г.Короленко Амгинского улуса</t>
  </si>
  <si>
    <t>Горный</t>
  </si>
  <si>
    <t>МОУ "Маганская СОШ" ГО "г.Якутска" РС(Я)</t>
  </si>
  <si>
    <t>МБОУ "СОШ №17" городского округа "город Якутск" РС(Я)</t>
  </si>
  <si>
    <t>комм.</t>
  </si>
  <si>
    <t>Борисова Розалия Ивановна</t>
  </si>
  <si>
    <t>МБОУ "Анабарская улусная гимназия" МР "Анабарский национальный улус (район)" РС(Я)</t>
  </si>
  <si>
    <t>Чурапчинский</t>
  </si>
  <si>
    <t>МОБУ СОШ №33 г. Якутска</t>
  </si>
  <si>
    <t>Государственное нетиповое ОУ РС(Я) лицей-интернат "Республиканский лицей" г.Якутска</t>
  </si>
  <si>
    <t>МОУ Бердигестяхская СОШ №1 Горного улуса</t>
  </si>
  <si>
    <t>МОБУ "Саха гимназия" городского округа "город Якутск" РС(Я)</t>
  </si>
  <si>
    <t xml:space="preserve">МБОУ "Мюрюнская СОШ № 1 им. Г.В.Егорова" </t>
  </si>
  <si>
    <t>Усть-Алданский</t>
  </si>
  <si>
    <t>МБОУ "СОШ №26" (с углубленным изучением отдельных предметов) городского округа "город Якутск" РС(Я)</t>
  </si>
  <si>
    <t>Кобяйский</t>
  </si>
  <si>
    <t>МБОУ ВСОШ № 1 им. Г.И. Чиряева Вилюйского улуса</t>
  </si>
  <si>
    <t>Вилюйский</t>
  </si>
  <si>
    <t>Оймяконский</t>
  </si>
  <si>
    <t>МБОУ "СОШ №30 имени В.И.Кузьмина" городского округа "город Якутск" РС(Я)</t>
  </si>
  <si>
    <t>Рачеева Ольга Сергеевна</t>
  </si>
  <si>
    <t>Слепцова Мария Петровна</t>
  </si>
  <si>
    <t>Верхнеколымский</t>
  </si>
  <si>
    <t>МБОУ Зырянская СОШ Верхнеколымского улуса</t>
  </si>
  <si>
    <t>бюдж.</t>
  </si>
  <si>
    <t>Сыроватская Анастасия Александровна</t>
  </si>
  <si>
    <t>МБОУ Кюндяинская СОШ Сунтарского улуса</t>
  </si>
  <si>
    <t>Сунтарский</t>
  </si>
  <si>
    <t>Абыйский</t>
  </si>
  <si>
    <t>Бочкарева Анастасия Григорьевна</t>
  </si>
  <si>
    <t>Кузьмина Кристина Сунтариевна</t>
  </si>
  <si>
    <t>Налимова Намыына Валерьевна</t>
  </si>
  <si>
    <t>Романенко Алена Николаевна</t>
  </si>
  <si>
    <t>Борисова Елизавета Петровна</t>
  </si>
  <si>
    <t>Васильева Елизавета Гаврильевна</t>
  </si>
  <si>
    <t>Давыдова Алена Александровна</t>
  </si>
  <si>
    <t>Варламова Индилена Алексеевна</t>
  </si>
  <si>
    <t>Дьяконова Айыына Антоновна</t>
  </si>
  <si>
    <t>Москарова Луиза Карловна</t>
  </si>
  <si>
    <t>Собакина Айталина Николаевна</t>
  </si>
  <si>
    <t>Яковлева Марфа Егоровна</t>
  </si>
  <si>
    <t>Березкина Саскылана Владимировна</t>
  </si>
  <si>
    <t>Куприянова Евдокия Яковлевна</t>
  </si>
  <si>
    <t>Матвеева Анастасия Владиславовна</t>
  </si>
  <si>
    <t>Семенова Ньургуйаана Матвеевна</t>
  </si>
  <si>
    <t>Христофорова Сахаяна Александровна</t>
  </si>
  <si>
    <t>Семенова Джулия Александровна</t>
  </si>
  <si>
    <t>Семенова Ирина Ивановна</t>
  </si>
  <si>
    <t>Слепцова Долгунча Ивановна</t>
  </si>
  <si>
    <t>Лебедева Анастасия Александровна</t>
  </si>
  <si>
    <t>Никифоров Андрей Маркович</t>
  </si>
  <si>
    <t>Петров Мичил Сергеевич</t>
  </si>
  <si>
    <t>Петрова Сардана-Куннэй Валерьевна</t>
  </si>
  <si>
    <t>Бурцева Ольга Ивановна</t>
  </si>
  <si>
    <t>Егорова Наталья Михайловна</t>
  </si>
  <si>
    <t>Иванова Мария Ивановна</t>
  </si>
  <si>
    <t>Игнатьева Елена Николаевна</t>
  </si>
  <si>
    <t>Семенова Любовь Кимовна</t>
  </si>
  <si>
    <t>Мохначевская Анна Павловна</t>
  </si>
  <si>
    <t>Гоголева Айыына Максимовна</t>
  </si>
  <si>
    <t>Иванова Нюргустана Павловна</t>
  </si>
  <si>
    <t>Канаева Анна Егоровна</t>
  </si>
  <si>
    <t>Нарахаева Валерия Александровна</t>
  </si>
  <si>
    <t>Сивцева Александра Егоровна</t>
  </si>
  <si>
    <t>Скрябина Саргылана Петровна</t>
  </si>
  <si>
    <t>Чемокина Наталья Ивановна</t>
  </si>
  <si>
    <t>Журавлева Анна Анатольевна</t>
  </si>
  <si>
    <t>Леонтьева Мария Васильевна</t>
  </si>
  <si>
    <t>Туприна Лилия .Петровна</t>
  </si>
  <si>
    <t>Еремеева Анастасия Васильевна</t>
  </si>
  <si>
    <t>Иванова Ольга Борисовна</t>
  </si>
  <si>
    <t>Куприянова Марианна Васильевна</t>
  </si>
  <si>
    <t>Нестерева Сахаяна Яковлевна</t>
  </si>
  <si>
    <t>Оконешникова Сардана Николаевна</t>
  </si>
  <si>
    <t>Протодьяконова Валентина Гаврильевна</t>
  </si>
  <si>
    <t>Яковлева Юлия Аркадьевна</t>
  </si>
  <si>
    <t>Борисова Сайаана Владимировна</t>
  </si>
  <si>
    <t>Лыткина Елена Иннокентьевна</t>
  </si>
  <si>
    <t>Тумусов Айаан Иванович</t>
  </si>
  <si>
    <t>Чекурова Антонина Юрьевна</t>
  </si>
  <si>
    <t>Алексеева Хаарчаана Дьол</t>
  </si>
  <si>
    <t>Иванов Василий Олимпиевич</t>
  </si>
  <si>
    <t>Кычкина Акулина Виловна</t>
  </si>
  <si>
    <t>Маркова Эльза Васильевна</t>
  </si>
  <si>
    <t>Степанова Туйаара Сергеевна</t>
  </si>
  <si>
    <t>Аринкина Арина Николаевна</t>
  </si>
  <si>
    <t>Бурнашева Татьяна Владимировна</t>
  </si>
  <si>
    <t>Сивцева Виктория Витальевна</t>
  </si>
  <si>
    <t>Аммосова Вероника Евгеньевна</t>
  </si>
  <si>
    <t>Колодезникова Елена Ивановна</t>
  </si>
  <si>
    <t>Мишаков Андрей Евгеньевич</t>
  </si>
  <si>
    <t>Никитенко Наталья Владиславовна</t>
  </si>
  <si>
    <t>Потапова Марианна Алексеевна</t>
  </si>
  <si>
    <t>Семенова Карина Степановна</t>
  </si>
  <si>
    <t>Скрыбыкина Дарина Анатольевна</t>
  </si>
  <si>
    <t>Старостина Ольга Владиславовна</t>
  </si>
  <si>
    <t>Гаврильева Вера Сергеевна</t>
  </si>
  <si>
    <t>Карева Светлана Алексеевна</t>
  </si>
  <si>
    <t>Самошкин Евгений Алексеевич</t>
  </si>
  <si>
    <t>Сухаринова Айыына Альбертовна</t>
  </si>
  <si>
    <t>Тарабукина Айталы Егоровна</t>
  </si>
  <si>
    <t>Иванова Мария Дмитриевна</t>
  </si>
  <si>
    <t>Макарова Маргарита Михайловна</t>
  </si>
  <si>
    <t>Спиридонова Куннэй Романовна</t>
  </si>
  <si>
    <t>Афанасьева Екатерина Семеновна</t>
  </si>
  <si>
    <t>Яковлева Марфа Пантелеймоновна</t>
  </si>
  <si>
    <t>Киприянова Екатерина Ивановна</t>
  </si>
  <si>
    <t>Колесова Илана Григорьевна</t>
  </si>
  <si>
    <t>Семенов Гаврил Юрьевич</t>
  </si>
  <si>
    <t>Сергина Таиса Петровна</t>
  </si>
  <si>
    <t>Широких Руслан Андреевич</t>
  </si>
  <si>
    <t>Аммосова Айтана Егоровна</t>
  </si>
  <si>
    <t>Бочкарев Мирослав Дмитриевич</t>
  </si>
  <si>
    <t>Варламова Нарыйа Прокопьевна</t>
  </si>
  <si>
    <t>Егорова Туйаара Алексеевна</t>
  </si>
  <si>
    <t>Сутакова Джулия Константиновна</t>
  </si>
  <si>
    <t>Борисова Александра Александровна</t>
  </si>
  <si>
    <t>Данилова Кристина Семеновна</t>
  </si>
  <si>
    <t>Аввакумов Ньургун Борисович</t>
  </si>
  <si>
    <t>Ксенофонтова Алина Ахмедовна</t>
  </si>
  <si>
    <t>Кузьмина Екатерина Сергеевна</t>
  </si>
  <si>
    <t>Седерянова Светлана Алексеевна</t>
  </si>
  <si>
    <t>Харитонова Анна Никоновна</t>
  </si>
  <si>
    <t>Шемякина Анна Вячеславовна</t>
  </si>
  <si>
    <t>Григорьев Антон Михайлович</t>
  </si>
  <si>
    <t>Андрющенко Алексей Николаевич</t>
  </si>
  <si>
    <t>Васильев Василий Валериевич</t>
  </si>
  <si>
    <t>Лыткин Ньургун Иосифович</t>
  </si>
  <si>
    <t>Петров Иван Петрович</t>
  </si>
  <si>
    <t>Кондакова Ольга Максимовна</t>
  </si>
  <si>
    <t>Полинкевич Татьяна Александровна</t>
  </si>
  <si>
    <t>Гапанович Всеволод Алексеевич</t>
  </si>
  <si>
    <t>Егоров Сандал Александрович</t>
  </si>
  <si>
    <t>Габышева Ольга Григорьевна</t>
  </si>
  <si>
    <t>Петрова Нелли Иннокентьевна</t>
  </si>
  <si>
    <t>Надольский Тимофей Владимирович</t>
  </si>
  <si>
    <t>Новгородова Анастасия Аркадьевна</t>
  </si>
  <si>
    <t>История мировой литературы</t>
  </si>
  <si>
    <t>Основной язык</t>
  </si>
  <si>
    <t>Николаева Вероника Геннадиевна</t>
  </si>
  <si>
    <t>История русской литературы</t>
  </si>
  <si>
    <t>Методика преподавания русского языка</t>
  </si>
  <si>
    <t>История зарубежной литературы</t>
  </si>
  <si>
    <t>Практический курс русского языка</t>
  </si>
  <si>
    <t>Современный русский язык</t>
  </si>
  <si>
    <t>Юшков Станислав Евгениевич</t>
  </si>
  <si>
    <t>Иностранный язык</t>
  </si>
  <si>
    <t>Неустроева Саргылана Петровна</t>
  </si>
  <si>
    <t>Федотова Айсена Алексеевна</t>
  </si>
  <si>
    <t>Михайлова Айыы-Куо Кузьминична</t>
  </si>
  <si>
    <t>Чувашов Владимир Александрович</t>
  </si>
  <si>
    <t>Николаев Айсен Альбертович</t>
  </si>
  <si>
    <t>Егоров Дьулустаан Алексеевич</t>
  </si>
  <si>
    <t>Павлова Светлана Ивановна</t>
  </si>
  <si>
    <t>Волкова Виктория Валерьевна</t>
  </si>
  <si>
    <t>История отечественной литературы</t>
  </si>
  <si>
    <t>Габышев Артур Алексеевич</t>
  </si>
  <si>
    <t>Философия</t>
  </si>
  <si>
    <t>Михеева Чэмэлиинэ Алексеевна</t>
  </si>
  <si>
    <t>Осипова Наталия Геннадиевна</t>
  </si>
  <si>
    <t>Сивцев Спиридон Гаврильевич</t>
  </si>
  <si>
    <t>Якутск</t>
  </si>
  <si>
    <t>Ноева А.Т., Попова Е.М., Григорьева Т.И.</t>
  </si>
  <si>
    <t>Осина А.В.</t>
  </si>
  <si>
    <t>Штыгашева О.Г.</t>
  </si>
  <si>
    <t>Бурцев А.А.</t>
  </si>
  <si>
    <t>Тарабукина М.В.</t>
  </si>
  <si>
    <t>Дедюхина О.В.</t>
  </si>
  <si>
    <t>Тесцов С.В.</t>
  </si>
  <si>
    <t>СД</t>
  </si>
  <si>
    <t>Методика преподавания русской литературы</t>
  </si>
  <si>
    <t>Иванова О.И.</t>
  </si>
  <si>
    <t>Ощепкова А.И.</t>
  </si>
  <si>
    <t>Дмитриева Е.Н.</t>
  </si>
  <si>
    <t>Практикум по изучению русской литературы</t>
  </si>
  <si>
    <t>Кузьмина Л.Я.</t>
  </si>
  <si>
    <t>Макарова Р.П.</t>
  </si>
  <si>
    <t>Бурцева С.С.</t>
  </si>
  <si>
    <t>ДПП</t>
  </si>
  <si>
    <t>Шац О.М.</t>
  </si>
  <si>
    <t>Желобцова С.Ф.</t>
  </si>
  <si>
    <t>Румянцева Л.И.</t>
  </si>
  <si>
    <t>Якимов О.Д.</t>
  </si>
  <si>
    <t>Андреева Г.Т.</t>
  </si>
  <si>
    <t>Павлова Л.Н., Борисова Н.М.</t>
  </si>
  <si>
    <t>ГСЭ</t>
  </si>
  <si>
    <t>Залуцкая С.Ю.</t>
  </si>
  <si>
    <t>Артамонова Н.П.</t>
  </si>
  <si>
    <t>Корнилова В.В.</t>
  </si>
  <si>
    <t>Виниченко В.А.</t>
  </si>
  <si>
    <t>Теория и практика массовой информации</t>
  </si>
  <si>
    <t>Павлова Л.Н.</t>
  </si>
  <si>
    <t xml:space="preserve">МБОУ "Намская улусная гимназия им.Н.С.Охлопкова" </t>
  </si>
  <si>
    <t xml:space="preserve">МБОУ Нюрбинская СОШ №1 им.Степана Васильева" </t>
  </si>
  <si>
    <t>МБОУ СОШ №32 г. Якутска</t>
  </si>
  <si>
    <t>МОУ Курбусахская СОШ</t>
  </si>
  <si>
    <t>МОУ Верхневилюйская СОШ №1</t>
  </si>
  <si>
    <t>МОУ СОШ №14 им.М.П.Бубякиной</t>
  </si>
  <si>
    <t>МБОУ Чурапчинская улусная гимназия Чурапчинского улуса</t>
  </si>
  <si>
    <t>МБОУ Сыланская СОШ им. Г.П.Башарина Чурапчинского улуса</t>
  </si>
  <si>
    <t>МКОУ "Томторская СОШ им. Н.М.Заболоцкого" Оймяконского района</t>
  </si>
  <si>
    <t>МБОУ Эльгяйская СОШ имени П.Х.Староватова Сунтарского улуса</t>
  </si>
  <si>
    <t>МБОУ Баппагайинская СОШ им. М.А.Алексеева Вилюйского улуса</t>
  </si>
  <si>
    <t>МОУ Кюндядинская СОШ Нюрбинского улуса</t>
  </si>
  <si>
    <t>Неустроева Нюргуяна Николаевна</t>
  </si>
  <si>
    <t>МБОУ Мельжехсинская СОШ Мегино-Кангаласского улуса</t>
  </si>
  <si>
    <t>МБОУ "Телейская СОШ" с.Телей-Диринг Чурапчинского улуса РС(Я)</t>
  </si>
  <si>
    <t>МОУ Сулгачинская СОШ Амгинского улуса</t>
  </si>
  <si>
    <t>Олекминский</t>
  </si>
  <si>
    <t>МОБУ "НПСОШ №2" (с углубленным изучением отдельных предметов) городского округа "город Якутск" РС(Я)</t>
  </si>
  <si>
    <t>МБОУ Кыллахская СОШ села Даппарай Олекминского улуса</t>
  </si>
  <si>
    <t>МОУ Тиксинская СОШ №1</t>
  </si>
  <si>
    <t>Булунский</t>
  </si>
  <si>
    <t>Томпонский</t>
  </si>
  <si>
    <t>Бетюнская Сардаана Александровна</t>
  </si>
  <si>
    <t xml:space="preserve">МБОУ "Майинская СОШ имени В.П.Ларионова" </t>
  </si>
  <si>
    <t>Анабарский</t>
  </si>
  <si>
    <t>Соловьева Елизавета Васильевна</t>
  </si>
  <si>
    <t>МБОУ "Балыктахская СОШ" села Балыктах МР "Мегино-Кангаласского улуса" РС(Я)</t>
  </si>
  <si>
    <t>МБОУ Бердигестяхская улусная гимназия Горного улуса</t>
  </si>
  <si>
    <t>МОШИ Токкинская СОШ</t>
  </si>
  <si>
    <t>МБОУ Амгинская гимназия им.Л.В.Киренского Амгинского улуса</t>
  </si>
  <si>
    <t>Якутский педколледж №1</t>
  </si>
  <si>
    <t>МБОУ Хамагаттинская саха-французская ассоциированная ОШ Намского улуса</t>
  </si>
  <si>
    <t>МОУ Налимская СОШ</t>
  </si>
  <si>
    <t>МОУ 2-Нерюктяинская СОШ им.Н.М.Корнилова</t>
  </si>
  <si>
    <t>МБОУ Мяндигинская СОШ Амгинского улуса</t>
  </si>
  <si>
    <t>МБОУ Соморсунская СОШ Амгинского улуса</t>
  </si>
  <si>
    <t>МОУ Хатынская СОШ</t>
  </si>
  <si>
    <t>МОУ Дюпсюнская СОШ пед. профиля</t>
  </si>
  <si>
    <t>МБОУ 2 Мальжагарская СОШ с. Улахан-Ан Хангаласского улуса</t>
  </si>
  <si>
    <t xml:space="preserve">Афанасьев Дьулустан Андреевич </t>
  </si>
  <si>
    <t>Дивдевилов Николай Анатольевич</t>
  </si>
  <si>
    <t>Евстифеева Кристина Владиславовна</t>
  </si>
  <si>
    <t>Нестерова Ольга Олеговна</t>
  </si>
  <si>
    <t>Попова Юлия Егоровна</t>
  </si>
  <si>
    <t>МБОУ Хатын-Арынская СОШ Намского улуса</t>
  </si>
  <si>
    <t>МОУ СОШ №5</t>
  </si>
  <si>
    <t>Мирнинский</t>
  </si>
  <si>
    <t>МБОУ "Жатайская СОШ №1" ГО "Жатай" РС(Я)</t>
  </si>
  <si>
    <t>МБОУ "Хаптагайская СОШ имени Кеши Алексеева"</t>
  </si>
  <si>
    <t>МОБУ СОШ №38 г. Якутска</t>
  </si>
  <si>
    <t>МБОУ Мукучинская гимназия  Кобяйского улуса</t>
  </si>
  <si>
    <t>МБОУ "Крест-Хальджайская СОШ имени Ф.М.Охлопкова" МР "Томпонского района"</t>
  </si>
  <si>
    <t>МБОУ Борулахская СОШ Верхоянского улуса</t>
  </si>
  <si>
    <t>МБОУ Булгунняхтахская  СОШ Хангаласский улус</t>
  </si>
  <si>
    <t>МБОУ Техтюрская СОШ им. Романова Мегино-Кангаласского улуса</t>
  </si>
  <si>
    <t>МОУ Алтанская СОШ</t>
  </si>
  <si>
    <t>МБОУ Белогорская гимназия им.Н.Н.Ефимова Абыйского улуса</t>
  </si>
  <si>
    <t>МОБУ "СОШ №23" (с углубленным изучением отдельных предметов)городского округа "город Якутск" РС(Я)</t>
  </si>
  <si>
    <t>МБОУ Алагарская СОШ Чурапчинского улуса</t>
  </si>
  <si>
    <t>МБОУ Мюрюнская СОШ №2 Усть-Алданского улуса</t>
  </si>
  <si>
    <t>МОУ Уолбинская СОШ</t>
  </si>
  <si>
    <t>Неустроева Айталыына Иннокентьевна</t>
  </si>
  <si>
    <t>МБОУ "Бердигестяхская СОШ им. С.П.Данилова" МР "Горного улуса" РС(Я)</t>
  </si>
  <si>
    <t>МБОУ Качикатская СОШ имени С.П.Барашкова Хангаласского улуса</t>
  </si>
  <si>
    <t>МОУ Саккырырская СОШ</t>
  </si>
  <si>
    <t>Эвено-Бытантайский улус</t>
  </si>
  <si>
    <t>МБОУ Бетюнская СОШ Амгинского улуса</t>
  </si>
  <si>
    <t>МОУ Среднеколымская СОШ</t>
  </si>
  <si>
    <t>МБОУ "СОШ №29" (с углубленным изученеи отдельных предметов) ГО "г. Якутска"</t>
  </si>
  <si>
    <t>МОУ Нелемнинское СОШ</t>
  </si>
  <si>
    <t>ГБОУ Республиканский лицей-интернат г. Якутска</t>
  </si>
  <si>
    <t>МБОУ Вилюйская гимназия Вилюйского улуса</t>
  </si>
  <si>
    <t>МБОУ Чокурдахская СОШ имени А.Г. Чикачева п.Чокурдах Аллаиховского улуса (района) РС(Я)</t>
  </si>
  <si>
    <t>Аллаиховский</t>
  </si>
  <si>
    <t>МОУ СОШ №1</t>
  </si>
  <si>
    <t>Алданский</t>
  </si>
  <si>
    <t>МБОУ Хатын-Арынская СОШ им. И.Е.Винокурова Намского улуса</t>
  </si>
  <si>
    <t>Спиридонова Ольга Вячеславовна</t>
  </si>
  <si>
    <t>Хатагов Игорь Сергеевич</t>
  </si>
  <si>
    <t>031600.62</t>
  </si>
  <si>
    <t>032700.62</t>
  </si>
  <si>
    <t>филология</t>
  </si>
  <si>
    <t>Шамаева Айталина</t>
  </si>
  <si>
    <t>Слепцова Жанна Александровна</t>
  </si>
  <si>
    <t>Намдакова Александра Буянтуевна</t>
  </si>
  <si>
    <t>РН-ТХК-10</t>
  </si>
  <si>
    <t>Андросова Анна Ильинична</t>
  </si>
  <si>
    <t>Васильева Варвара Ильинична</t>
  </si>
  <si>
    <t>Тырылгин Николай Афанасьевич</t>
  </si>
  <si>
    <t>Кривошапкин Иван Георгиевич</t>
  </si>
  <si>
    <t>Слепцова Марианна Николаевна</t>
  </si>
  <si>
    <t>Матюнькина Мария Евгеньевна</t>
  </si>
  <si>
    <t>Назарова Евдокия Александровна</t>
  </si>
  <si>
    <t>Ковалев Александр Александрович</t>
  </si>
  <si>
    <t>Коршун Ксения Анатольевна</t>
  </si>
  <si>
    <t>Кругликова Юлия Михайловна</t>
  </si>
  <si>
    <t>Петров Григорий Павлович</t>
  </si>
  <si>
    <t>Григорьев Айсен Васильевич</t>
  </si>
  <si>
    <t>Кириллин Сергей Михайлович</t>
  </si>
  <si>
    <t>Александров Мирча Сергеевич</t>
  </si>
  <si>
    <t>Керемясов Айтал Дмитриевич</t>
  </si>
  <si>
    <t>Мартынов Айаал Степанович</t>
  </si>
  <si>
    <t>Сыромятников Айсен Михайлович</t>
  </si>
  <si>
    <t>Христофоров Александр Витальевич</t>
  </si>
  <si>
    <t>Иванов Антон Спиридонович</t>
  </si>
  <si>
    <t>Суздалова Лилия Кузьминична</t>
  </si>
  <si>
    <t>Захарова Элина Эдгаровна</t>
  </si>
  <si>
    <t>Ноговицына Сайына Сергеевна</t>
  </si>
  <si>
    <t>Дишкант Е.В.</t>
  </si>
  <si>
    <t>Введение в языкознание</t>
  </si>
  <si>
    <t>Павлова И.П.</t>
  </si>
  <si>
    <t>Современный русский литературный язык</t>
  </si>
  <si>
    <t>Габышева М.М.</t>
  </si>
  <si>
    <t>Колпакова А.П.</t>
  </si>
  <si>
    <t>Педагогика</t>
  </si>
  <si>
    <t>Игнатьева М.В.</t>
  </si>
  <si>
    <t>Никонова Н.И.</t>
  </si>
  <si>
    <t>История отечественной журналистики</t>
  </si>
  <si>
    <t>История зарубежной журналистики</t>
  </si>
  <si>
    <t>Компьютерные технологии и информатика</t>
  </si>
  <si>
    <t>Анисимов А.Б.</t>
  </si>
  <si>
    <t>Основы менеджмента</t>
  </si>
  <si>
    <t>Спиридонова Нарыйа Николаевна</t>
  </si>
  <si>
    <t>Гуляева Екатерина Андреевна</t>
  </si>
  <si>
    <t>Сергучева Яна Андреевна</t>
  </si>
  <si>
    <t>Филиппова Алена Ильинична</t>
  </si>
  <si>
    <t>Васильева Айыына Павловна</t>
  </si>
  <si>
    <t>Николаева Анастасия Алексеевна</t>
  </si>
  <si>
    <t>Голомарева Юлия Юрьевна</t>
  </si>
  <si>
    <t>Кривошапкина Юлия Руслановна</t>
  </si>
  <si>
    <t>Аргунова Виталина Георгиевна</t>
  </si>
  <si>
    <t>050100.63</t>
  </si>
  <si>
    <t>Винокурова Елена Владимировна</t>
  </si>
  <si>
    <t>Захарова Венера Сергеевна</t>
  </si>
  <si>
    <t>Тороян Анаит Мамвеловна</t>
  </si>
  <si>
    <t>Бурнашева Туяра Герасимовна</t>
  </si>
  <si>
    <t>Слепцова Айыына Владимировна</t>
  </si>
  <si>
    <t>Филиппова Татьяна Дмитриевна</t>
  </si>
  <si>
    <t>Александрова Ирина Евгеньевна</t>
  </si>
  <si>
    <t>Попова Галина Евгеньевна</t>
  </si>
  <si>
    <t>Петрова Варвара Александровна</t>
  </si>
  <si>
    <t>Николаева Сахая Захаровна</t>
  </si>
  <si>
    <t>Лукин Петр Вячеславович</t>
  </si>
  <si>
    <t>Никаноров Альберт Иванович</t>
  </si>
  <si>
    <t>Кривошапкина Туйаара Петровна</t>
  </si>
  <si>
    <t>Аргунова Анна Николаевна</t>
  </si>
  <si>
    <t>Лисянская Екатерина Александровна</t>
  </si>
  <si>
    <t>Бубякин Егор Дмитриевич</t>
  </si>
  <si>
    <t>Карелина Ксения Михайловна</t>
  </si>
  <si>
    <t>Грошев Артемий Артурович</t>
  </si>
  <si>
    <t>Игнатьева Марина Николаевна</t>
  </si>
  <si>
    <t>Шестакова Елена Константиновна</t>
  </si>
  <si>
    <t>Ноговицына Татьяна Ивановна</t>
  </si>
  <si>
    <t>Поскачина Дария Андреевна</t>
  </si>
  <si>
    <t>Винокурова Туйаара Владимировна</t>
  </si>
  <si>
    <t>Сергеев Власий Григорьевич</t>
  </si>
  <si>
    <t>Онуфриев Евгений Семенович</t>
  </si>
  <si>
    <t>МОУ Далырская СОШ Верхневилюйского района</t>
  </si>
  <si>
    <t>МОУ "Крестяхская СОШ" МР им. И.Г.Спиридонова "Сунтарского улуса(район)" РС(Я)</t>
  </si>
  <si>
    <t>МБОУ "Хамагаттинский саха-французский лицей" Намского улуса</t>
  </si>
  <si>
    <t xml:space="preserve">МОБУ Городская классическая гимназия </t>
  </si>
  <si>
    <t>МОУ Харбалахская СОШ</t>
  </si>
  <si>
    <t xml:space="preserve">МБОУ Магарасская СОШ им. Л.Н. Харитонова </t>
  </si>
  <si>
    <t>МОУ Сордоннохская СОШ</t>
  </si>
  <si>
    <t>МБОУ "Сунтарская гимназия" Сунтарского улуса</t>
  </si>
  <si>
    <t>МОБУ "СОШ №31 (с углубленным изучение отдельных предметов)" ГО "г. Якутска"</t>
  </si>
  <si>
    <t>МБОУ Сунтарская СОШ №1 им. А. П. Павлова Сунтарского района</t>
  </si>
  <si>
    <t>МОБУ СОШ №7 г.Якутска</t>
  </si>
  <si>
    <t>МОБУ "СОШ №29" (с углубленным изученеи отдельных предметов) ГО "г. Якутска"</t>
  </si>
  <si>
    <t>МБОУ Едяйская СОШ Хангаласского улуса</t>
  </si>
  <si>
    <t>Кирюшкина Анна Сергеевна</t>
  </si>
  <si>
    <t>Стручкова Александра Анатольевна</t>
  </si>
  <si>
    <t>Степанова Аина Иосифовна</t>
  </si>
  <si>
    <t>Сизых О.В.</t>
  </si>
  <si>
    <t>Никитина Наталья Сергеевна</t>
  </si>
  <si>
    <t>Халдеев Артем Андреевич</t>
  </si>
  <si>
    <t>Попова Елена Лаврентьевна</t>
  </si>
  <si>
    <t>Кривошапкина Кристина Руслановна</t>
  </si>
  <si>
    <t>Софронова Екатерина Николаевна</t>
  </si>
  <si>
    <t>Тарский Роман Николаевич</t>
  </si>
  <si>
    <t>Ядрихинская Анастасия Валерьевна</t>
  </si>
  <si>
    <t>Иванова Ирина Семеновна</t>
  </si>
  <si>
    <t>Винокурова Валерия Петровна</t>
  </si>
  <si>
    <t>Левина Софья Семеновна</t>
  </si>
  <si>
    <t>МБОУ Игидейская СОШ им. Э.К. Пекарского</t>
  </si>
  <si>
    <t>МКОУ "Орто-Нахаринская СОШ" МО "Ленский район" РС(Я) с.Орто-Нахара Ленского района</t>
  </si>
  <si>
    <t>МОУ Мархинская СОШ №2</t>
  </si>
  <si>
    <t>МБОУ "Сартанская СОШ" МО "Верхоянский район" РС(Я)</t>
  </si>
  <si>
    <t>МБОУ Хорулинская СОШ Нюрбинского улуса</t>
  </si>
  <si>
    <t>МБОУ Бедиминская СОШ Мегино-Кангаласского улуса</t>
  </si>
  <si>
    <t>МБОУ "Джикимдинская СОШ имени С.П.Данилова" МР "Горный улус" РС(Я)</t>
  </si>
  <si>
    <t>МОУ СОШ №31 г.Якутска</t>
  </si>
  <si>
    <t>МБОУ Кировская СОШ Горного улуса</t>
  </si>
  <si>
    <t>ФГОУ  Академия бюджета и казначейства Министерства финансов РФ</t>
  </si>
  <si>
    <t>МБОУ Покровская СОШ №1 с углубленным изучением отдельных предметов</t>
  </si>
  <si>
    <t>МБОУ СОШ №24 г. Якутска</t>
  </si>
  <si>
    <t>МАОУ СОШ №14 им.М.П.Бубякиной</t>
  </si>
  <si>
    <t>МОУ Силянняхская СОШ</t>
  </si>
  <si>
    <t>Усть-Янский</t>
  </si>
  <si>
    <t>МОУ СОШ №5 г. Якутска</t>
  </si>
  <si>
    <t>экзамен</t>
  </si>
  <si>
    <t>удовл.</t>
  </si>
  <si>
    <t>зачет</t>
  </si>
  <si>
    <t>Емельянов И.С.</t>
  </si>
  <si>
    <t>Физкультура</t>
  </si>
  <si>
    <t>Касимова Ирина Сергеевна</t>
  </si>
  <si>
    <t>РО-12-ПФ</t>
  </si>
  <si>
    <t>Назаров Олег Иванович</t>
  </si>
  <si>
    <t xml:space="preserve">История </t>
  </si>
  <si>
    <t>Крыжановская Т.В.</t>
  </si>
  <si>
    <t>Печетова Н.Ю.</t>
  </si>
  <si>
    <t>Алексеева Алеся Алесьевна</t>
  </si>
  <si>
    <t>Хазанкович Ю.Г.</t>
  </si>
  <si>
    <t>закрыла</t>
  </si>
  <si>
    <t>Игнатьева Наталья Валерьевна</t>
  </si>
  <si>
    <t>РО-11-ПФ</t>
  </si>
  <si>
    <t>хорошо</t>
  </si>
  <si>
    <t>Федорова Отава Иннокентьевна</t>
  </si>
  <si>
    <t>Культурология</t>
  </si>
  <si>
    <t>Введение в циркумполярное регионоведение</t>
  </si>
  <si>
    <t>Слепцова Саргылана Ивановна</t>
  </si>
  <si>
    <t>Корнилова Диана Дмитриевна</t>
  </si>
  <si>
    <t>Максимова Людмила Борисовна</t>
  </si>
  <si>
    <t>Неустроева Мария Гаврильевна</t>
  </si>
  <si>
    <t>История Якутии и Северо-Востока России</t>
  </si>
  <si>
    <t>Данилова Сахаайа Семеновна</t>
  </si>
  <si>
    <t>Иванова Дарина Павловна</t>
  </si>
  <si>
    <t>Саввинова Е.И.</t>
  </si>
  <si>
    <t>Захарова Христина Федоровна</t>
  </si>
  <si>
    <t>Иванова Ольга Январиевна</t>
  </si>
  <si>
    <t>Попова Анна Иннокентьевна</t>
  </si>
  <si>
    <t>Седалищева Айталина Анатольевна</t>
  </si>
  <si>
    <t>Сметанина Екатерина Егоровна</t>
  </si>
  <si>
    <t>Сосина Галина Александровна</t>
  </si>
  <si>
    <t>Чирикова Нюргуяна Гаврильевна</t>
  </si>
  <si>
    <t>Социология</t>
  </si>
  <si>
    <t>Моисеева В.Л.</t>
  </si>
  <si>
    <t>Захаров Михаил Серафимович</t>
  </si>
  <si>
    <t>Ослякова Елена Витальевна</t>
  </si>
  <si>
    <t>Владимиров Иннокентий Иванович</t>
  </si>
  <si>
    <t>Сидоров О.Г.</t>
  </si>
  <si>
    <t>Яковлева Юлия Александровна</t>
  </si>
  <si>
    <t>Сосина Туйаана Романовна</t>
  </si>
  <si>
    <t>Психология</t>
  </si>
  <si>
    <t>Софронеев Л.Г.</t>
  </si>
  <si>
    <t>Божедонова Мария Александровна</t>
  </si>
  <si>
    <t>Седерянова Светлана Николаевна</t>
  </si>
  <si>
    <t>Сысолятин Александр Александрович</t>
  </si>
  <si>
    <t>Математика и статистика</t>
  </si>
  <si>
    <t>Маркетинговые исследования и ситуационный анализ</t>
  </si>
  <si>
    <t>Будикина Татьяна Прокопьевна</t>
  </si>
  <si>
    <t>Ефремова Алена Дмитриевна</t>
  </si>
  <si>
    <t>Максимов Иннокентий Иннокентьевич</t>
  </si>
  <si>
    <t>Гоголева Анастасия Александровна</t>
  </si>
  <si>
    <t>Чиннова В.В.</t>
  </si>
  <si>
    <t>Сальникова О.М.</t>
  </si>
  <si>
    <t>Игнатьев Андрей Николаевич</t>
  </si>
  <si>
    <t>Психология массовых коммуникаций</t>
  </si>
  <si>
    <t>Карнаухова А.А.</t>
  </si>
  <si>
    <t>Петрачук Иванна Валерьевна</t>
  </si>
  <si>
    <t>История русской литературы 20 вв.</t>
  </si>
  <si>
    <t>да</t>
  </si>
  <si>
    <t>нет</t>
  </si>
  <si>
    <t>Филология</t>
  </si>
  <si>
    <t>РО-ОФ-12</t>
  </si>
  <si>
    <t>Григорьева Дайыына Афанасьевна</t>
  </si>
  <si>
    <t>Кондакова Любовь Андреевна</t>
  </si>
  <si>
    <t>Верховцева Анастасия Дмитриевна</t>
  </si>
  <si>
    <t>Игнатьева Сахаайа Владимировна</t>
  </si>
  <si>
    <t>Тобохова Надежда Романовна</t>
  </si>
  <si>
    <t>ОЖР-10</t>
  </si>
  <si>
    <t>Габышева Ксения Владимировна</t>
  </si>
  <si>
    <t>ОЖЯ-10</t>
  </si>
  <si>
    <t>Ефимова Елена Егоровна</t>
  </si>
  <si>
    <t>ОЖР-09</t>
  </si>
  <si>
    <t>Валаресо Фултон Францискович</t>
  </si>
  <si>
    <t>Эверстова Любовь Семеновна</t>
  </si>
  <si>
    <t>РО-13-ОФ</t>
  </si>
  <si>
    <t>РО-13-Прик</t>
  </si>
  <si>
    <t>РО-13-ПФД</t>
  </si>
  <si>
    <t>РН-13</t>
  </si>
  <si>
    <t>РН-13-иностр</t>
  </si>
  <si>
    <t>ОЖ-13</t>
  </si>
  <si>
    <t>РСО-13-А</t>
  </si>
  <si>
    <t>РСО-13-Б</t>
  </si>
  <si>
    <t>Устное народное творчество</t>
  </si>
  <si>
    <t>История русского литературного языка</t>
  </si>
  <si>
    <t>Скрябина Н.П.</t>
  </si>
  <si>
    <t>Мишлимович М.Я., Залуцкая С.Ю.</t>
  </si>
  <si>
    <t>Матвеева А.Д.</t>
  </si>
  <si>
    <t>Введение в переводоведение</t>
  </si>
  <si>
    <t>Олесова А.П.</t>
  </si>
  <si>
    <t>Исакова С.А., Ноева А.Т.</t>
  </si>
  <si>
    <t>Теория языка</t>
  </si>
  <si>
    <t>Техника и технология СМИ</t>
  </si>
  <si>
    <t>Андреев А.М.</t>
  </si>
  <si>
    <t>Основы теории литературы</t>
  </si>
  <si>
    <t>Основы журналистской деятельности</t>
  </si>
  <si>
    <t>Михайлов В.Д.</t>
  </si>
  <si>
    <t>Дисциплина специализации</t>
  </si>
  <si>
    <t>Стилистика и литературное редактирование</t>
  </si>
  <si>
    <t>История якутской литературы</t>
  </si>
  <si>
    <t>Семенова В.Г., Башарина З.К.</t>
  </si>
  <si>
    <t>Анисимова С.Г.</t>
  </si>
  <si>
    <t>Жондоров А.А.</t>
  </si>
  <si>
    <t>Актуальные проблемы современности и журналистика</t>
  </si>
  <si>
    <t>Современные зарубежные СМИ</t>
  </si>
  <si>
    <t>Основы интегрированных коммуникаций: Основы PR</t>
  </si>
  <si>
    <t>Русский язык и культура речи</t>
  </si>
  <si>
    <t>Организация предпринимательской деятельности в коммерческой сфере</t>
  </si>
  <si>
    <t>Основы маркетинга</t>
  </si>
  <si>
    <t>ДС</t>
  </si>
  <si>
    <t>Организационные коммуникации</t>
  </si>
  <si>
    <t>История мировой литературы и искусства (ИРЛ)</t>
  </si>
  <si>
    <t>Психология рекламы</t>
  </si>
  <si>
    <t>Антонова А.Е.</t>
  </si>
  <si>
    <t>История основного языка</t>
  </si>
  <si>
    <t>Педагогика и психология</t>
  </si>
  <si>
    <t>Основы филологической работы с текстом</t>
  </si>
  <si>
    <t>Федорова Е.Н., Никулина Л.П., Исакова С.А.</t>
  </si>
  <si>
    <t>Коммуникативный иностранный язык</t>
  </si>
  <si>
    <t>Ноева А.Т., Исакова С.А., Федорова Е.Н.</t>
  </si>
  <si>
    <t>Методика обучения русскому языку</t>
  </si>
  <si>
    <t>Методика обучения литературе</t>
  </si>
  <si>
    <t>Петрова С.М.</t>
  </si>
  <si>
    <t>Методика литературоведческого анализа художественного текста</t>
  </si>
  <si>
    <t>Деланнуа М.С., Игнатьева М.В.</t>
  </si>
  <si>
    <t>Практика устной и письменной речи</t>
  </si>
  <si>
    <t>ДВ: Речевой этикет, Коммуникативный иностранный язык</t>
  </si>
  <si>
    <t>Методика обучения английскому языку</t>
  </si>
  <si>
    <t>Николаев А.И.</t>
  </si>
  <si>
    <t>Игнатьева М.В., Попова Е.М.</t>
  </si>
  <si>
    <t>Литературоведение</t>
  </si>
  <si>
    <t>Надькин В.Б.</t>
  </si>
  <si>
    <t>ДВ: Практическая стилистика русского (якутского) языка</t>
  </si>
  <si>
    <t>Психология журналистики</t>
  </si>
  <si>
    <t>М-ОЖ-13</t>
  </si>
  <si>
    <t>031300.68</t>
  </si>
  <si>
    <t>Современная теория массовой коммуникации</t>
  </si>
  <si>
    <t>Типология средств массовых коммуникаций</t>
  </si>
  <si>
    <t>Философские основы науки и современной журналистики</t>
  </si>
  <si>
    <t>Реклама и PR в системе государственного и муниципального управления</t>
  </si>
  <si>
    <t>Деловой иностранный язык в сфере общественнных коммуникаций</t>
  </si>
  <si>
    <t>Основы интегрированных коммуникаций: Организация и проведение рекламных акций и PR-мероприятий</t>
  </si>
  <si>
    <t>ДВ: Сценарное мастерство/ PR в образовании</t>
  </si>
  <si>
    <t>Ощепкова А.И./ Чиннова В.В.</t>
  </si>
  <si>
    <t>ДВ: Организация и проведение PR-кампаний/ Деловой английский</t>
  </si>
  <si>
    <t>Корнилова В.В./ Анисимов А.Б.</t>
  </si>
  <si>
    <t xml:space="preserve">                                                                                                     </t>
  </si>
  <si>
    <t>Психология рекламной деятельности</t>
  </si>
  <si>
    <t>Информационные технологии в рекламе</t>
  </si>
  <si>
    <t>Проектирование рекламной кампании</t>
  </si>
  <si>
    <t>Иванова Екатерина Эдуардовна</t>
  </si>
  <si>
    <t>МОБУ "СОШ №5 имени Н.О.Кривошапкина" (с углубленным изучением отлдельных предметов) г. Якутска РС(Я)</t>
  </si>
  <si>
    <t>РО-13-ПФ</t>
  </si>
  <si>
    <t>Иванова Анна Моисеевна</t>
  </si>
  <si>
    <t>МБОУ "Нюрбинский технический лицей" Нюрбинского района РС(Я)</t>
  </si>
  <si>
    <t>Потапова Олимпиада Иннокентьевна</t>
  </si>
  <si>
    <t>МБОУ Верхоянская СОШ Верхоянского района им. Новгородова</t>
  </si>
  <si>
    <t>МОУ "Намская улусная гимназия им.Н.С.Охлопкова" МО "Намский улус" РС (Я)</t>
  </si>
  <si>
    <t>ГБОУ РС (Я) "Верхневилюйская республиканская гимназия им. М.А. Алексеева"</t>
  </si>
  <si>
    <t>Дьяконова Анастасия Николаевна</t>
  </si>
  <si>
    <t xml:space="preserve">МБОУ "Майинская СОШ № 2 с углубленным изучением отдельных предметов"  МР "Мегино-Кангаласский улус" </t>
  </si>
  <si>
    <t>Панькова Саина Гаврильевна</t>
  </si>
  <si>
    <t>МБОУ "Намская СОШ №2" МО "Намский улус" РС(Я)</t>
  </si>
  <si>
    <t xml:space="preserve">Бурцева Алена Семеновна </t>
  </si>
  <si>
    <t>Намский пед.колледж им.И.Е.Винокурова АУ РС(Я)спо</t>
  </si>
  <si>
    <t>МБОУ "Батагайская СОШ" МО "Верхоянский район" РС(Я)</t>
  </si>
  <si>
    <t>МБОУ "Майинская СОШ им. В.П.Ларионова" МР "Мегино-Кангаласский улус" РС (Я)</t>
  </si>
  <si>
    <t>Еремеева Аина Ивановна</t>
  </si>
  <si>
    <t>МОУ вечерняя общеобразовательная школа</t>
  </si>
  <si>
    <t xml:space="preserve">МБОУ "Таттинский лицей имени А.Е.Мординова" </t>
  </si>
  <si>
    <t>Андреева Айгылаана Александровна</t>
  </si>
  <si>
    <t>Барашкова Пелагея Михайловна</t>
  </si>
  <si>
    <t>Васильева Наталья Михайловна</t>
  </si>
  <si>
    <t>Габышева Айурана Семеновна</t>
  </si>
  <si>
    <t>Григорьева Саргылана Юрьевна</t>
  </si>
  <si>
    <t>Каратаева Валентина Петровна</t>
  </si>
  <si>
    <t>Ксенофонтова Татьяна Михайловна</t>
  </si>
  <si>
    <t>Мамейчик Галина Алексеевна</t>
  </si>
  <si>
    <t>Петрова Туйаара Анатольевна</t>
  </si>
  <si>
    <t>Попова Евгенья Платоновна</t>
  </si>
  <si>
    <t>Софронова Евгения Николаевна</t>
  </si>
  <si>
    <t>Фомин Антон Сидорович</t>
  </si>
  <si>
    <t>Федорова Сайыына Николаевна</t>
  </si>
  <si>
    <t>МОУ "Нюрбинский технический лицей" Нюрбинского района РС(Я)</t>
  </si>
  <si>
    <t>МБОУ Тумульская СОШ им. В.М. Прокопьева</t>
  </si>
  <si>
    <t>МБОУ Хоринская СОШ им. Г.Н. Чиряева с.Хоро МР "Верхневилюйского улуса(района) РС(Я)</t>
  </si>
  <si>
    <t>МБОУ Амгинская СОШ  им. Р.И. Константинова Чурапчинского улуса</t>
  </si>
  <si>
    <t>МБОУ Жарханская СОШ Нюрбинского улуса</t>
  </si>
  <si>
    <t>Кириллина Алла Юрьевна</t>
  </si>
  <si>
    <t>МОБУ "СОШ № 17" ГО "город Якутск" РС (Я)</t>
  </si>
  <si>
    <t>МБОУ Верхневилюйская СОШ №1 им. И. Барахова</t>
  </si>
  <si>
    <t>МОБУ "СОШ №23 (с углубленным изучением отдельных предметов) городского округа "город Якутск" РС(Я)</t>
  </si>
  <si>
    <t>Бочкарева Юлия Инновентьевна</t>
  </si>
  <si>
    <t>МОБУ "СОШ № 21" ГО "г. Якутск" РС (Я)</t>
  </si>
  <si>
    <t>МОУ Якутский городской лицей г. Якутска</t>
  </si>
  <si>
    <t>МОУ Томторская СОШ</t>
  </si>
  <si>
    <t>Алимова Аделина Асимовна</t>
  </si>
  <si>
    <t>Иванова Людмила Айуловна</t>
  </si>
  <si>
    <t>Пермяков Николай Николаевич</t>
  </si>
  <si>
    <t>Пермякова Марфа Даниловна</t>
  </si>
  <si>
    <t>Суханова Мария Ивановна</t>
  </si>
  <si>
    <t>ФГАОУ ВПО СВФУ им.М.К.Аммосова</t>
  </si>
  <si>
    <t>ГОУ ВПО Якутский гос.университет</t>
  </si>
  <si>
    <t>ФГАОУ "СВФУ" им М.К.Аммосова</t>
  </si>
  <si>
    <t>ЯГУ ФЛФ</t>
  </si>
  <si>
    <t>Красноярова Валерия Александровна</t>
  </si>
  <si>
    <t>Осипова Сардаана Александровна</t>
  </si>
  <si>
    <t>Попова Мария Ивановна</t>
  </si>
  <si>
    <t>Потапов Александр Иванович</t>
  </si>
  <si>
    <t>Протодьяконова Татьяна Сергеевна</t>
  </si>
  <si>
    <t>Черевик Анна Николаевна</t>
  </si>
  <si>
    <t>МОБУ "СОШ № 3" ГО "г.Якутск" РС (Я)</t>
  </si>
  <si>
    <t>МБОУ Якутская городская национальная гимназия городского округа "Якутск" города Якутска</t>
  </si>
  <si>
    <t>ГБОУ РС(Я) "Вилюйский педагогический колледж им. Н.Г.Чернышевского"</t>
  </si>
  <si>
    <t>МОБУ "СОШ №10 им. Д.Г.Новопашина" ГО "г. Якутск" РС(Я)</t>
  </si>
  <si>
    <t>МОБУ Мархинская СОШ №1</t>
  </si>
  <si>
    <t>Иванова Туйаара Александровна</t>
  </si>
  <si>
    <t>Лыу Тхи Хуен</t>
  </si>
  <si>
    <t>Мигалкина Дарианна Егоровна</t>
  </si>
  <si>
    <t>Никифорова Катерина Егоровна</t>
  </si>
  <si>
    <t>Удовкина Мария Эдуардовна</t>
  </si>
  <si>
    <t>Тхань БА</t>
  </si>
  <si>
    <t>МАОУ "СОШ №14 им.М.П.Бубякиной" (с углубленным изучением отдельных предметов) ГО"город Якутск" РС(Я)</t>
  </si>
  <si>
    <t>МОБУ "Национальная политехническая СОШ №2 (с углубленным изучением отдельных предметов)</t>
  </si>
  <si>
    <t xml:space="preserve">МОБУ "Городская классическая гимназия" </t>
  </si>
  <si>
    <t>РО-ОФ-13</t>
  </si>
  <si>
    <t>Алексеева Варвара Михайловна</t>
  </si>
  <si>
    <t>Константинова Федора Моисеевна</t>
  </si>
  <si>
    <t>Лукинова Мария Николаевна</t>
  </si>
  <si>
    <t>Охлопкова Ньургуйаана Аполлоновна</t>
  </si>
  <si>
    <t>Сергучева Виктория Андреевна</t>
  </si>
  <si>
    <t>Яковлева Оксана Борисовна</t>
  </si>
  <si>
    <t>МБОУ Кептинская СОШ</t>
  </si>
  <si>
    <t>Иванова Алиса Прокопьевна</t>
  </si>
  <si>
    <t>МБОУ Аллагинская СОШ МР "Сунтарский улус (район) РС (Я)"</t>
  </si>
  <si>
    <t>Нетесов Иван Сергеевич</t>
  </si>
  <si>
    <t>Романова Галина Игоревна</t>
  </si>
  <si>
    <t>Слюгрова Татьяна Федотовна</t>
  </si>
  <si>
    <t>МБОУ Кобяйская СОШ имени Е.Е.Эверстова</t>
  </si>
  <si>
    <t>ОУ "Среднеколымская улусная гимназия им. ГСТ И.В. Волкова" г. Среднеколымск РС (Я)</t>
  </si>
  <si>
    <t>Изиева Юлия Степановна</t>
  </si>
  <si>
    <t>МБОУ Кыргыдайская СОШ им. Д.А. Гуляева</t>
  </si>
  <si>
    <t>МБОУ Оленекская СОШ имени Николаева Х.М. Оленекский район</t>
  </si>
  <si>
    <t>Оленекский</t>
  </si>
  <si>
    <t>МОБУ СОШ №9 имени М.И.Кершенгольца г. Якутска</t>
  </si>
  <si>
    <t>Овчинникова Вера Егоровна</t>
  </si>
  <si>
    <t>Сивцева Анна Васильевна</t>
  </si>
  <si>
    <t xml:space="preserve">НОУ СОШ "Личность" ГО "г. Якутск" </t>
  </si>
  <si>
    <t>Аверьянова АленаВалерьевна</t>
  </si>
  <si>
    <t>МБОУ "Кыллахская СОШ" с. Даппарай Олекминского района РС (Я)</t>
  </si>
  <si>
    <t>050100</t>
  </si>
  <si>
    <t>Гаврильева Анна Николаевна</t>
  </si>
  <si>
    <t>Гаврильева Иванна Максимовна</t>
  </si>
  <si>
    <t>Говорова Сандаара Георгиевна</t>
  </si>
  <si>
    <t>Гоголева Намыына Владимировна</t>
  </si>
  <si>
    <t>Ефимова Екатерина Андреевна</t>
  </si>
  <si>
    <t>Иванова Нарыйа Андреевна</t>
  </si>
  <si>
    <t>Ильина Александра Алексеевна</t>
  </si>
  <si>
    <t>Николаева Раиса Васильевна</t>
  </si>
  <si>
    <t>Олесова Саргылана Афанасьевна</t>
  </si>
  <si>
    <t>Павлов Сандал Ильич</t>
  </si>
  <si>
    <t>Петрова Елена Владимировна</t>
  </si>
  <si>
    <t>Романова Мария Николаевна</t>
  </si>
  <si>
    <t>Семенова Саина Александровна</t>
  </si>
  <si>
    <t>Семенова Сардаана Юрьевна</t>
  </si>
  <si>
    <t>Слепцова Кристина Михайловна</t>
  </si>
  <si>
    <t>Степанова Вилена Ивановна</t>
  </si>
  <si>
    <t>Федотова Сиибиктэ Порфирьевна</t>
  </si>
  <si>
    <t>МБОУ "Куокуйская СОШ с углубленным изучением отдельных предметов" Кобяйского улуса (района)" РС(Я)</t>
  </si>
  <si>
    <t>МБОУ "Хатынская СОШ им. Н.И.Прокопьева" Нюрбинского р-на РС (Я)</t>
  </si>
  <si>
    <t>МБОУ "Анабарская улусная гимназия" МО Анабарский (Долгано-Эвенкийский) улус (р-н) РС (Я)</t>
  </si>
  <si>
    <t>МКОУ "Центр образования" МО "Намский улус" РС (Я)</t>
  </si>
  <si>
    <t>МБОУ "Хамагаттинский Саха-Французский лицей" МО "Намский улус" РС (Я)</t>
  </si>
  <si>
    <t>МБОУ "Намская СОШ №1 им. И.С.Гаврильева" МО "Намский улус" РС (Я)</t>
  </si>
  <si>
    <t>МБОУ Тыайинская средняя общеобразовательная школа имени Н.Х.Дьяконова</t>
  </si>
  <si>
    <t>МБОУ "2 Хомустахская СОШ им. Е.П.Сивцева МО "Намский улус" РС(Я)" с. Хатас Намского улуса РС(Я)</t>
  </si>
  <si>
    <t>МБОУ Маягасская СОШ Усть-Алданского улуса</t>
  </si>
  <si>
    <t>МБОУ Тюнгюлюнская СОШ Мегино-Кангаласского улуса</t>
  </si>
  <si>
    <t>МБОУ Кутанинская СОШ им. А.А.Иванова-Кюндэ Сунтарского улуса</t>
  </si>
  <si>
    <t>МОБУ "НПСОШ №2" (с углубленным изучением отдельных предметов) городского округа "город Якутск"</t>
  </si>
  <si>
    <t>Сивцева Наталья Дмитриевна</t>
  </si>
  <si>
    <t>Корнилова Ксения Владимировна</t>
  </si>
  <si>
    <t>МКОУ "СОШ с. Натора" МО "Ленский район" РС(Я)</t>
  </si>
  <si>
    <t>МБОУ Арылахская СОШ</t>
  </si>
  <si>
    <t>Алексеева Виктория Степановна</t>
  </si>
  <si>
    <t>МБОУ "АМ Саха-Бельгийская гимназия" МР "Усть-Алданского улуса(район)" РС(Я) с.Кептени</t>
  </si>
  <si>
    <t>Андросова Светлана Николаевна</t>
  </si>
  <si>
    <t>МБОУ "Синская СОШ" МР "Хангаласский улус" РС(Я)</t>
  </si>
  <si>
    <t>Макарова Ульяна Петровна</t>
  </si>
  <si>
    <t>Михайлова Айталина Андреевна</t>
  </si>
  <si>
    <t>Татаринова Туйаара Николаевна</t>
  </si>
  <si>
    <t>Харитонова Сайыына Алексеевна</t>
  </si>
  <si>
    <t>МОБУ "СОШ № 7" ГО "г. Якутск" РС (Я)</t>
  </si>
  <si>
    <t>МБОУ "Антоновская СОШ им. Н.Н. Чусовского" Нюрбинского района" РС(Я)</t>
  </si>
  <si>
    <t>МБОУ Орто-Дойдунская ОСШ</t>
  </si>
  <si>
    <t>Момский</t>
  </si>
  <si>
    <t>Сметанина Алина Владимировна</t>
  </si>
  <si>
    <t>МОБУ "СОШ №31 (с углубленным изучением отдельных предметов)" ГО "г. Якутск"</t>
  </si>
  <si>
    <t>МБОУ "Ойская СОШ имени А.В.Дмитриева" МР "Хангаласский улус" РС(Я)</t>
  </si>
  <si>
    <t>МБОУ "Покровская улусная многопрофильная гимназия" МР " Хангаласский улус" РС (Я)</t>
  </si>
  <si>
    <t>МОУ Тулагинская СОШ города Якутска</t>
  </si>
  <si>
    <t>Павлова Варвара Иосифовна</t>
  </si>
  <si>
    <t>Терентьев Александр Альбертович</t>
  </si>
  <si>
    <t>Эверстова Анна Ильинична</t>
  </si>
  <si>
    <t>МБОУ "Хаптагайская СОШ им. Кеши Алексеева" МР "Мегино-Кангаласский улус" РС (Я)</t>
  </si>
  <si>
    <t>МОУ НПСОШ №2</t>
  </si>
  <si>
    <t>Готовцева Алена Владимировна</t>
  </si>
  <si>
    <t>Павлова Ирина Петровна</t>
  </si>
  <si>
    <t>Торопова Надежда Станиславовна</t>
  </si>
  <si>
    <t>Дьячковская Туйаара Александровна</t>
  </si>
  <si>
    <t>Хасанова Нюргустана Гавриловна</t>
  </si>
  <si>
    <t>МОУ Кюпская СОШ</t>
  </si>
  <si>
    <t>МБОУ "Намская СОШ" МР "Верхневилюйский улус (район)" РС (Я)</t>
  </si>
  <si>
    <t>МБОУ "Амгинская СОШ № 1 им.В.Г.Короленко" МР "Амгинский улус (район)" РС (Я)</t>
  </si>
  <si>
    <t>МОУ "Центр образования"</t>
  </si>
  <si>
    <t>Бессонова Варвара Степановна</t>
  </si>
  <si>
    <t>Куприянова Александрова Петровна</t>
  </si>
  <si>
    <t>Николаева Римма Ивановна</t>
  </si>
  <si>
    <t>Иванова Анастасия Гаврильевна</t>
  </si>
  <si>
    <t>МБОУ I Жемконская СОШ</t>
  </si>
  <si>
    <t>МОУ "Сунтарская СОШ №1 им. А. П. Павлова" МР "Сунтарский улус (район)" РС (Я)</t>
  </si>
  <si>
    <t>МБОУ "Томторская СОШ им. Н.М.Заболоцкого" Оймяконского района</t>
  </si>
  <si>
    <t>Брызгаева Степанида Семеновна</t>
  </si>
  <si>
    <t>Габышева Екатерина Алексеевна</t>
  </si>
  <si>
    <t>Гаврильева Полина Давыдовна</t>
  </si>
  <si>
    <t>Данилова Мария Юрьевна</t>
  </si>
  <si>
    <t>Заборовский Евгений Александрович</t>
  </si>
  <si>
    <t>Заиченко Александр Сергеевич</t>
  </si>
  <si>
    <t>Иванова Татьяна Валентиновна</t>
  </si>
  <si>
    <t>Константинова Валерия Сергеевна</t>
  </si>
  <si>
    <t>Кычкина Александра Сергеевна</t>
  </si>
  <si>
    <t>Никулина Аэлита Николаевна</t>
  </si>
  <si>
    <t>Новгородова Диана Андреевна</t>
  </si>
  <si>
    <t>Осипова Зинаида Михайловна</t>
  </si>
  <si>
    <t>Потапова Луиза Евгеньевна</t>
  </si>
  <si>
    <t>Сивцева Айна Васильевна</t>
  </si>
  <si>
    <t>Слепцова Мария Егоровна</t>
  </si>
  <si>
    <t>Татаринов Игорь Леонидович</t>
  </si>
  <si>
    <t>МОБУ "СОШ №31 (с углубленным изучением отдельных предметов) ГО "г. Якутск" РС (Я)</t>
  </si>
  <si>
    <t>МБОУ II Мальжагарская СОШ Хангаласского улуса</t>
  </si>
  <si>
    <t>МБОУ "Мохсоголлохская СОШ с углубленным изучением отдельных" МР "Хангаласский улус" РС(Я)</t>
  </si>
  <si>
    <t>Ксенофонтова Елена Кыдановна</t>
  </si>
  <si>
    <t>МБОУ Малыкайская СОШ  им. М.В. Мегежекского Нюрбинского улуса</t>
  </si>
  <si>
    <t>МБОУ Жиганская средняя общеобразовательная школа Жиганского улуса</t>
  </si>
  <si>
    <t>Жиганский</t>
  </si>
  <si>
    <t>МБОУ Чокурдахская СОШ имени А.Г. Чикачева п.Чокурдах Аллайховского улуса (района) РС(Я)</t>
  </si>
  <si>
    <t>МБОУ "Вилюйская гимназия" МР "Вилюйский улус (район)" РС(Я)</t>
  </si>
  <si>
    <t>МБОУ "Верхневилюйская СОШ №2 им.М.Т.Егорова" с.Верхневилюйск МР Верхневилюйского улуса</t>
  </si>
  <si>
    <t>МБОУ "СОШ г. Среднеколымска" Среднеколымского улуса (района) РС(Я)</t>
  </si>
  <si>
    <t>МОБУ "СОШ №1" городского округа "город Якутск" РС(Я)</t>
  </si>
  <si>
    <t>ГБОУ РС(Я) "Верхневилюйская республиканская гимназия имени М.А.Алексеева"</t>
  </si>
  <si>
    <t>Федорова Саргылана Владимировна</t>
  </si>
  <si>
    <t>Григорьева Жанна Афанасьевна</t>
  </si>
  <si>
    <t>Варламова Александра Алексеевна</t>
  </si>
  <si>
    <t xml:space="preserve">Иванова Кыыдаана Андрияновна </t>
  </si>
  <si>
    <t>Осипова Юлия Ивановна</t>
  </si>
  <si>
    <t>МБОУ "Арктическая гимназия" МО "Булунский улус (район) РС(Я) п.Тикси</t>
  </si>
  <si>
    <t>Эвено-Бытантайский</t>
  </si>
  <si>
    <t>МБОУ "Крест-Хальджайская СОШ им. Ф.М.Охлопкова" МР "Томпонский район" РС (Я)</t>
  </si>
  <si>
    <t>МОБУ "СОШ №20 имени Героя Советского Союза Ф.К. Попова"  ГО "г. Якутск" РС(Я)</t>
  </si>
  <si>
    <t>Черкашина Айталина Ивановна</t>
  </si>
  <si>
    <t>Бурцева Парасковия Ивановна</t>
  </si>
  <si>
    <t>Винокурова Айна Юрьевна</t>
  </si>
  <si>
    <t>Федотова Виктория Васильевна</t>
  </si>
  <si>
    <t>Николаева Нюрбина Сергеевна</t>
  </si>
  <si>
    <t>МОБУ "Городская классическая гимназия" ГО "г.Якутск" РС(Я)</t>
  </si>
  <si>
    <t>МОБУ "СОШ №26" (с углубленным изучением отдельных предметов) ГО "г. Якутск" РС (Я)</t>
  </si>
  <si>
    <t>Анисимова Туйаара Спиридоновна</t>
  </si>
  <si>
    <t>МОУ Бердигестяхская СОШ Горного улуса</t>
  </si>
  <si>
    <t>Романова Саргылана Николаевна</t>
  </si>
  <si>
    <t>МБОУ Табагинская СОШ им. Р.А. Бурнашова</t>
  </si>
  <si>
    <t>Харитонов Платон Семенович</t>
  </si>
  <si>
    <t>МБОУ Покровская СОШ №2 Хангаласского улуса</t>
  </si>
  <si>
    <t>Гаврильева Галина Анатольевна</t>
  </si>
  <si>
    <t>МБОУ "Алтанская СОШ" МР "Амгинский улус (район)" РС(Я)</t>
  </si>
  <si>
    <t>Бубякина Валентина Васильевна</t>
  </si>
  <si>
    <t>Винокуров Тимур Алексеевич</t>
  </si>
  <si>
    <t>Игнатьев Айаал Иванович</t>
  </si>
  <si>
    <t>Иванова Алина Сергеевна</t>
  </si>
  <si>
    <t>Сергин Григорий Иванович</t>
  </si>
  <si>
    <t>Сивцева Нарыйа Владимировна</t>
  </si>
  <si>
    <t>Чемпосова Елизавета Михайловна</t>
  </si>
  <si>
    <t>МОБУ "Саха-корейская СОШ" городского округа "город Якутск" РС(Я)</t>
  </si>
  <si>
    <t>Мамина Екатерина Анатольевна</t>
  </si>
  <si>
    <t>Оконешников Алексей Григорьевич</t>
  </si>
  <si>
    <t>Соловьев Андрей Александрович</t>
  </si>
  <si>
    <t>МБОУ "Среднеколымская улусная гимназия им. ГСТ И.В. Волкова" г. Среднеколымск РС (Я)</t>
  </si>
  <si>
    <t>Степанов Никита Герасимович</t>
  </si>
  <si>
    <t>ГБОУ РС(Я) Профессиональный лицей №7 г.Якутска</t>
  </si>
  <si>
    <t>Колесова Татьяна Владиславовна</t>
  </si>
  <si>
    <t>Хвищевская Оксана Сергеевна</t>
  </si>
  <si>
    <t>Аблязова Светлана Игоревна</t>
  </si>
  <si>
    <t xml:space="preserve">МБОУ "Жатайская СОШ № 2 им. Д.Х. Скрябина" </t>
  </si>
  <si>
    <t>МБОУ Болтогинская СОШ им.Н.Д.Субурусского Чурапчинского улуса</t>
  </si>
  <si>
    <t>Саввинова Зоя Васильевна</t>
  </si>
  <si>
    <t>Потапова Надежда Александровна</t>
  </si>
  <si>
    <t>МОБУ "Хатасская СОШ имени П.Н. и Н.Е.Самсоновых" городского округа "город Якутск" РС(Я)</t>
  </si>
  <si>
    <t>МБОУ Телигинская СОШ Мегино-Кангаласского улуса</t>
  </si>
  <si>
    <t>Мышакина Мария Юрьевна</t>
  </si>
  <si>
    <t>Среднеколымсский</t>
  </si>
  <si>
    <t>МБОУ Силянняхская СОШ им. П.Н. Николаева</t>
  </si>
  <si>
    <t>МБОУ "Куокунинская СОШ" МР "Сунтарского улуса(район)" РС(Я) с.Куокуну Сунтарский улус РС(Я)</t>
  </si>
  <si>
    <t>МБОУ "Жилиндинская СОШ"</t>
  </si>
  <si>
    <t>МБОУ Октемская СОШ им. П.И. Шадрина</t>
  </si>
  <si>
    <t>РО-ПФ-13</t>
  </si>
  <si>
    <t>Васильева Аина Васильевна</t>
  </si>
  <si>
    <t>Горохова Нюргуяна Дмитриевна</t>
  </si>
  <si>
    <t>Илларионова Любовь Андреевна</t>
  </si>
  <si>
    <t>Савченко Инна Вадимовна</t>
  </si>
  <si>
    <t>МБОУ Петропавловская СОШ Усть-Майского района</t>
  </si>
  <si>
    <t>Усть-Майский</t>
  </si>
  <si>
    <t>РО-ПФД-13</t>
  </si>
  <si>
    <t>Бубякина Сайына Егоровна</t>
  </si>
  <si>
    <t>Васильева Кристина Васильевна</t>
  </si>
  <si>
    <t>Иванова Диана Анатольевна</t>
  </si>
  <si>
    <t>Хабахова Екатерина Дмитриевна</t>
  </si>
  <si>
    <t>Яковлева Владилана Владимировна</t>
  </si>
  <si>
    <t>МОУ Алеко-Кюельская СОШ</t>
  </si>
  <si>
    <t>МБОУ Далырская СОШ Верхневилюйского района</t>
  </si>
  <si>
    <t>МБОУ "Сунтарская гимназия" МР "Сунтарский улус (район)" РС (Я)</t>
  </si>
  <si>
    <t>МБОУ Харбалахская СОШ им. Н.Г. Золотарева-Якутского</t>
  </si>
  <si>
    <t>Еремеева Туйаара Аркадьевна</t>
  </si>
  <si>
    <t>Петрова Айталина Евсеевна</t>
  </si>
  <si>
    <t>РО-12-прик</t>
  </si>
  <si>
    <t>Кириллина Ньургуйаана Григорьевна</t>
  </si>
  <si>
    <t>Иванова Екатерина Николаевна</t>
  </si>
  <si>
    <t>Сыромятникова Аина Семеновна</t>
  </si>
  <si>
    <t>Захарова Мария Семеновна</t>
  </si>
  <si>
    <t>Николаева Саина Николаевна</t>
  </si>
  <si>
    <t>Лебедева Варвара Макаровна</t>
  </si>
  <si>
    <t>Николаева Варвара Евсеевна</t>
  </si>
  <si>
    <t>Апросимов Айыысээн Алексеевич</t>
  </si>
  <si>
    <t>Васильева Мария Семеновна</t>
  </si>
  <si>
    <t>Дмитриева Пелагея Андреевна</t>
  </si>
  <si>
    <t>Аржаков Сергей Николаевич</t>
  </si>
  <si>
    <t>Иванова Марина Анатольевна</t>
  </si>
  <si>
    <t>Кривошапкина Ньургуйаана Филипповна</t>
  </si>
  <si>
    <t>Бубякин Кирилл Александрович</t>
  </si>
  <si>
    <t>Кондыбаев Алексей Ильич</t>
  </si>
  <si>
    <t>Алексеева Розита Николаевна</t>
  </si>
  <si>
    <t>Васильев Федор Владимирович</t>
  </si>
  <si>
    <t>МОУ Хара-Улахская СОШ</t>
  </si>
  <si>
    <t>МБОУ Кюкяйская СОШ Сунтарского улуса</t>
  </si>
  <si>
    <t>Аракчеева Маргарита Алексеевна</t>
  </si>
  <si>
    <t>Безопасность жизнедеятельности</t>
  </si>
  <si>
    <t>История художественной культуры</t>
  </si>
  <si>
    <t>Лазарева П.В.</t>
  </si>
  <si>
    <t>Сидорова Л.А.</t>
  </si>
  <si>
    <t>Голикова Анна Гаврильевна</t>
  </si>
  <si>
    <t>Основы филологии</t>
  </si>
  <si>
    <t>УНТ</t>
  </si>
  <si>
    <t>отчислена (ОАН)</t>
  </si>
  <si>
    <t>Современный литературный процесс</t>
  </si>
  <si>
    <t>Практикум. Практический курс русского языка</t>
  </si>
  <si>
    <t>Егорова Туйаара Святославовна</t>
  </si>
  <si>
    <t>не сдала</t>
  </si>
  <si>
    <t>Федотов Арнольд Федотович</t>
  </si>
  <si>
    <t>отчислен (ОАН)</t>
  </si>
  <si>
    <t>Соловьева М.С.</t>
  </si>
  <si>
    <t>ДВ: Психолингвистика</t>
  </si>
  <si>
    <t>Проза народов Севера</t>
  </si>
  <si>
    <t>Практикум. Основы научного проектирования</t>
  </si>
  <si>
    <t>Жирков Д.Д.</t>
  </si>
  <si>
    <t xml:space="preserve"> курс.раб.</t>
  </si>
  <si>
    <t>Баишева Вера Сергеевна</t>
  </si>
  <si>
    <t>сдала</t>
  </si>
  <si>
    <t>Практикум. Литературоведческий анализ текста</t>
  </si>
  <si>
    <t>Иванова О.И</t>
  </si>
  <si>
    <t>сдал</t>
  </si>
  <si>
    <t>Дмитриев Семен Егорович</t>
  </si>
  <si>
    <t>Практикум. Анализ художественного текста в зарубежной литературе</t>
  </si>
  <si>
    <t xml:space="preserve">Аргунов Владислав Георгиевич </t>
  </si>
  <si>
    <t>Деловой иностранный язык</t>
  </si>
  <si>
    <t>ДВ: Возрастная психология, введение в профессиональную деятельность</t>
  </si>
  <si>
    <t>ДВ: История театра, Деловое общение, история худ. Культуры</t>
  </si>
  <si>
    <t>Попова Е.М., Григорьева Т.И., Ноева А.Т.</t>
  </si>
  <si>
    <t>ДВ: Теория прозы, современная драматургия</t>
  </si>
  <si>
    <t>Экономика</t>
  </si>
  <si>
    <t>Алексеев А.А</t>
  </si>
  <si>
    <t>Коржикова Н.В.</t>
  </si>
  <si>
    <t>контр.раб.</t>
  </si>
  <si>
    <t>Стилистика и культура речи</t>
  </si>
  <si>
    <t>Захаров Максим Алексеевич</t>
  </si>
  <si>
    <t>не сдал</t>
  </si>
  <si>
    <t>Педагогическое образование</t>
  </si>
  <si>
    <t>Практикум по орфографии и пунктуации</t>
  </si>
  <si>
    <t>Попова Е.М., Исакова С.А., Ноева А.Т.</t>
  </si>
  <si>
    <t>Калакова Дария Николаевна</t>
  </si>
  <si>
    <t>Возрастная анатомия, физиология и гигиена</t>
  </si>
  <si>
    <t>Назарова Е.С.</t>
  </si>
  <si>
    <t>Наумова Мария Владимировна</t>
  </si>
  <si>
    <t>Бородина О.С.</t>
  </si>
  <si>
    <t>Степанова Кристина  Реворьевна</t>
  </si>
  <si>
    <t>Дранаева В.И.</t>
  </si>
  <si>
    <t>Игнатьева М.В., Деланнуа М.С.</t>
  </si>
  <si>
    <t>Педагогическая риторика</t>
  </si>
  <si>
    <t>Хлебникова Э.В.</t>
  </si>
  <si>
    <t>Сопоставительная лексикология</t>
  </si>
  <si>
    <t>зачет с оценкой</t>
  </si>
  <si>
    <t>Методика обучения русской литературе</t>
  </si>
  <si>
    <t>Слепцова Мария Андреевна</t>
  </si>
  <si>
    <t>Основы специальной педагогики и психологии</t>
  </si>
  <si>
    <t xml:space="preserve">Теория и методика обучения русскому языку и литературе </t>
  </si>
  <si>
    <t>РО-пед-10</t>
  </si>
  <si>
    <t>предоставлен отпуск по беременности и родам</t>
  </si>
  <si>
    <t>Ковтун Т.Ю.</t>
  </si>
  <si>
    <t>Правоведение</t>
  </si>
  <si>
    <t>Болотаева О.С.</t>
  </si>
  <si>
    <t>История русского языка</t>
  </si>
  <si>
    <t>Художественная культура стран Востока</t>
  </si>
  <si>
    <t>РО-пед-09</t>
  </si>
  <si>
    <t>отчислена (ОСЖ)</t>
  </si>
  <si>
    <t xml:space="preserve">Искусство театра </t>
  </si>
  <si>
    <t>Преддипломная практика</t>
  </si>
  <si>
    <t>Парникова Нюргуяна Эргисовна</t>
  </si>
  <si>
    <t>ДВ: Информационные жанры в периодической печати, в телерадиожурналистике</t>
  </si>
  <si>
    <t>Сидоров О.Г., Избекова Е.И.</t>
  </si>
  <si>
    <t xml:space="preserve">Портнягина Евгения Владимировна </t>
  </si>
  <si>
    <t>Практическая стилистика русского (якутского) языка</t>
  </si>
  <si>
    <t>Борисова Н.М., Павлова Л.Н.</t>
  </si>
  <si>
    <t>ДВ: Практический курс иностр.яз., разг. иностр.яз.</t>
  </si>
  <si>
    <t xml:space="preserve">Практических курс современных компьютерных технологий </t>
  </si>
  <si>
    <t>ДВ: Аналитические жанры в периодической печати, в телерадиожурналистике</t>
  </si>
  <si>
    <t>Спиридонов Г.И., Избекова Е.И.</t>
  </si>
  <si>
    <t>Местникова А.Е.</t>
  </si>
  <si>
    <t xml:space="preserve">Ядрихинская Анастасия </t>
  </si>
  <si>
    <t>Баишева Туяра Валерьевна</t>
  </si>
  <si>
    <t>Башарина З.К., Семенова В.Г.</t>
  </si>
  <si>
    <t>Палова Л.Н.</t>
  </si>
  <si>
    <t>Избекова Е.И.</t>
  </si>
  <si>
    <t>Современная теория массовых коммуникаций</t>
  </si>
  <si>
    <t>Охлопкова Ульяна Васильевна</t>
  </si>
  <si>
    <t>Проблемы информационной безопасности</t>
  </si>
  <si>
    <t>Константинова Галина Михайловна</t>
  </si>
  <si>
    <t>продлила (в связи с болезнью)</t>
  </si>
  <si>
    <t>История</t>
  </si>
  <si>
    <t xml:space="preserve">Русский язык и культура речи </t>
  </si>
  <si>
    <t>ДВ: Основы православной культуры/ основы мировой художественной культуры</t>
  </si>
  <si>
    <t>Основы интегрированных коммуникаций: основы рекламы</t>
  </si>
  <si>
    <t xml:space="preserve">Горохов </t>
  </si>
  <si>
    <t>Ткачев Р.П.</t>
  </si>
  <si>
    <t>Бечеканов Айтал Александрович</t>
  </si>
  <si>
    <t>Бубякин Георгий Михайлович</t>
  </si>
  <si>
    <t>Кривошапкин Михаил Егорович</t>
  </si>
  <si>
    <t>Тимофеев Владимир Иннокентьевич</t>
  </si>
  <si>
    <t>Яковлев Александр Павлович</t>
  </si>
  <si>
    <t>Антонова Светлана Михайловна</t>
  </si>
  <si>
    <t xml:space="preserve">сдала </t>
  </si>
  <si>
    <t>Егорова Майя Александровна</t>
  </si>
  <si>
    <t>Иванова Сахайаана Леонидовна</t>
  </si>
  <si>
    <t>Кокорина Саргылана Васильевна</t>
  </si>
  <si>
    <t>Корякина Мария Андреевна</t>
  </si>
  <si>
    <t>Назарова Сардаана Васильевна</t>
  </si>
  <si>
    <t>отчислена (ОВУЗ)</t>
  </si>
  <si>
    <t>Находкина Яна Алексеевна</t>
  </si>
  <si>
    <t xml:space="preserve">Основы маркетинга </t>
  </si>
  <si>
    <t>ДВ: ИРЛ/ ИЗЛ</t>
  </si>
  <si>
    <t>Основы интегрированных коммуникаций: основы PR</t>
  </si>
  <si>
    <t>Филиппова М.П</t>
  </si>
  <si>
    <t>зачтено</t>
  </si>
  <si>
    <t>ДВ: ИРЛ/ИМЛ</t>
  </si>
  <si>
    <t>Технология разработки рекламного продукта</t>
  </si>
  <si>
    <t>Чиннова Н.В.</t>
  </si>
  <si>
    <t>Местников Д.А.</t>
  </si>
  <si>
    <t>отчислен (ОСЖ)</t>
  </si>
  <si>
    <t>ДВ: Семиотика рекламы/ Ораторское искусство/ Сценарное мастерство</t>
  </si>
  <si>
    <t xml:space="preserve">Маркетинговые исследования и ситуационный анализ </t>
  </si>
  <si>
    <t>курс.раб.</t>
  </si>
  <si>
    <t>Ощепкова А.И./ Иванова О.И.</t>
  </si>
  <si>
    <t>Менеджмент и маркетинг в PR</t>
  </si>
  <si>
    <t>Деловое общение в сфере массовых коммуникаций</t>
  </si>
  <si>
    <t>Деловой иностранный язык в сфере общественных коммуникаций</t>
  </si>
  <si>
    <t>Организация и проведение рекламных акций и PR-мероприятий</t>
  </si>
  <si>
    <t>продление до 01.03.14 г. по медицинским показаниям</t>
  </si>
  <si>
    <t xml:space="preserve"> </t>
  </si>
  <si>
    <t>Теория и практика PR</t>
  </si>
  <si>
    <t>Креативные технологии в PR</t>
  </si>
  <si>
    <t>PR в социальной сфере</t>
  </si>
  <si>
    <t>История мировой литературы и искусства</t>
  </si>
  <si>
    <t>Васильева Светлана Иосифовна</t>
  </si>
  <si>
    <t xml:space="preserve"> Сценарное мастерство</t>
  </si>
  <si>
    <t>Никитина Наталия Сергеевна</t>
  </si>
  <si>
    <t>Основы статистики и бухучета</t>
  </si>
  <si>
    <t>Сценарное мастерство</t>
  </si>
  <si>
    <t>Организация и проведение рекламных кампаний/ Деловой английский</t>
  </si>
  <si>
    <t>Черняева Анна Николаевна</t>
  </si>
  <si>
    <t>Алексеев Гаврил Гаврильевич</t>
  </si>
  <si>
    <t>отчислен (ОВУЗ)</t>
  </si>
  <si>
    <t>Санникова Мария Юрьевна</t>
  </si>
  <si>
    <t>Николаев Кирилл Альбертович</t>
  </si>
  <si>
    <t>Спецкурс "Маркетинг в рекламе"</t>
  </si>
  <si>
    <t>отлично</t>
  </si>
  <si>
    <t>Климентов Данил Александрович</t>
  </si>
  <si>
    <t xml:space="preserve">Экономическая теория </t>
  </si>
  <si>
    <t xml:space="preserve">ДС </t>
  </si>
  <si>
    <t>Современные международные отношения</t>
  </si>
  <si>
    <t>Проектирование рекламной деятельности</t>
  </si>
  <si>
    <t>Саввинов Андрей Никифорович</t>
  </si>
  <si>
    <t>Лопатин Артем Афанасьевич</t>
  </si>
  <si>
    <t>1738-УЧС от 06.12.2013</t>
  </si>
  <si>
    <t>РО-ПФ-11</t>
  </si>
  <si>
    <t>1726-УЧС от 03.12.2013</t>
  </si>
  <si>
    <t>Яковлева Дария Афанасьевна</t>
  </si>
  <si>
    <t>Гатауллина Амина Рифатовна</t>
  </si>
  <si>
    <t>Тарабукина Жанна Вячеславовна</t>
  </si>
  <si>
    <t>Потапова Татьяна Филипповна</t>
  </si>
  <si>
    <t>1778-УЧС от 12.12.2013</t>
  </si>
  <si>
    <t>продление в связи с гос.практикой</t>
  </si>
  <si>
    <t>Белолюбская Зинаида Васильевна</t>
  </si>
  <si>
    <t>Вензель Дайана Петровна</t>
  </si>
  <si>
    <t>1857-УЧС от 30.12.2013</t>
  </si>
  <si>
    <t>Чемезова Мария Егоровна</t>
  </si>
  <si>
    <t>20-УЧС от 17.01.2014</t>
  </si>
  <si>
    <t>Сергеева Любовь Егоровна</t>
  </si>
  <si>
    <t>1764-УЧС от 12.12.2013</t>
  </si>
  <si>
    <t>Владимирова Пелагея Семеновна</t>
  </si>
  <si>
    <t>Жиркова Сахаяна Яковлевна</t>
  </si>
  <si>
    <t>Поликарпова Сардаана Николаевна</t>
  </si>
  <si>
    <t>23-УЧС от 17.01.2014</t>
  </si>
  <si>
    <t>академический отпуск</t>
  </si>
  <si>
    <t xml:space="preserve">1817-УЧС от 19.12.13 </t>
  </si>
  <si>
    <t>Калининская Антонина Аркадьевна</t>
  </si>
  <si>
    <t>1764-УЧС от 12.12.13</t>
  </si>
  <si>
    <t>Судико Павел Анатольевич</t>
  </si>
  <si>
    <t>1778-УЧС от 13.12.2013</t>
  </si>
  <si>
    <t>Попова Туйаара Петровна</t>
  </si>
  <si>
    <t>АО</t>
  </si>
  <si>
    <t>1 - АБ, 1 - ОСЖ</t>
  </si>
  <si>
    <t>ОВУЗ, ОСЖ</t>
  </si>
  <si>
    <t>Николаева Л.А.</t>
  </si>
  <si>
    <t>продление инд графика</t>
  </si>
  <si>
    <t>1 (ОАН)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</si>
</sst>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00000"/>
  </numFmts>
  <fonts count="12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80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textRotation="90" wrapText="1"/>
    </xf>
    <xf numFmtId="0" fontId="6" fillId="0" borderId="1" xfId="0" applyFont="1" applyBorder="1"/>
    <xf numFmtId="0" fontId="3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49" fontId="3" fillId="0" borderId="1" xfId="0" applyNumberFormat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hidden="1"/>
    </xf>
    <xf numFmtId="0" fontId="3" fillId="0" borderId="1" xfId="0" applyFont="1" applyFill="1" applyBorder="1" applyAlignment="1" applyProtection="1">
      <alignment horizontal="center" vertical="center" textRotation="90" wrapText="1"/>
      <protection hidden="1"/>
    </xf>
    <xf numFmtId="0" fontId="2" fillId="0" borderId="0" xfId="0" applyNumberFormat="1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49" fontId="3" fillId="0" borderId="0" xfId="0" applyNumberFormat="1" applyFont="1" applyBorder="1" applyAlignment="1" applyProtection="1">
      <alignment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2" fillId="0" borderId="0" xfId="0" applyNumberFormat="1" applyFont="1" applyAlignment="1" applyProtection="1">
      <alignment wrapText="1"/>
      <protection hidden="1"/>
    </xf>
    <xf numFmtId="0" fontId="3" fillId="0" borderId="0" xfId="0" applyFont="1" applyAlignment="1" applyProtection="1">
      <alignment wrapText="1"/>
      <protection hidden="1"/>
    </xf>
    <xf numFmtId="49" fontId="3" fillId="0" borderId="0" xfId="0" applyNumberFormat="1" applyFont="1" applyAlignment="1" applyProtection="1">
      <alignment wrapText="1"/>
      <protection hidden="1"/>
    </xf>
    <xf numFmtId="0" fontId="2" fillId="0" borderId="0" xfId="0" applyFont="1" applyAlignment="1" applyProtection="1">
      <alignment wrapText="1"/>
      <protection hidden="1"/>
    </xf>
    <xf numFmtId="0" fontId="3" fillId="2" borderId="0" xfId="0" applyFont="1" applyFill="1" applyBorder="1" applyAlignment="1" applyProtection="1">
      <alignment wrapText="1"/>
      <protection hidden="1"/>
    </xf>
    <xf numFmtId="0" fontId="3" fillId="2" borderId="0" xfId="0" applyFont="1" applyFill="1" applyAlignment="1" applyProtection="1">
      <alignment wrapText="1"/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0" fontId="3" fillId="0" borderId="0" xfId="0" applyFont="1" applyFill="1" applyAlignment="1" applyProtection="1">
      <alignment wrapText="1"/>
      <protection hidden="1"/>
    </xf>
    <xf numFmtId="0" fontId="3" fillId="0" borderId="0" xfId="0" applyFont="1" applyFill="1" applyAlignment="1" applyProtection="1">
      <alignment horizontal="center" wrapText="1"/>
      <protection hidden="1"/>
    </xf>
    <xf numFmtId="0" fontId="6" fillId="0" borderId="0" xfId="0" applyFont="1"/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49" fontId="3" fillId="0" borderId="3" xfId="0" applyNumberFormat="1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horizont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wrapText="1"/>
    </xf>
    <xf numFmtId="0" fontId="2" fillId="0" borderId="0" xfId="0" applyFont="1" applyFill="1" applyAlignment="1" applyProtection="1">
      <alignment horizontal="center" wrapText="1"/>
      <protection hidden="1"/>
    </xf>
    <xf numFmtId="0" fontId="3" fillId="0" borderId="5" xfId="0" applyNumberFormat="1" applyFont="1" applyFill="1" applyBorder="1" applyAlignment="1" applyProtection="1">
      <alignment wrapText="1"/>
      <protection hidden="1"/>
    </xf>
    <xf numFmtId="0" fontId="3" fillId="0" borderId="6" xfId="0" applyNumberFormat="1" applyFont="1" applyFill="1" applyBorder="1" applyAlignment="1" applyProtection="1">
      <alignment wrapText="1"/>
      <protection hidden="1"/>
    </xf>
    <xf numFmtId="0" fontId="3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8" xfId="0" applyFont="1" applyFill="1" applyBorder="1" applyAlignment="1" applyProtection="1">
      <alignment horizontal="center" vertical="center" wrapText="1"/>
      <protection hidden="1"/>
    </xf>
    <xf numFmtId="49" fontId="3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wrapText="1"/>
      <protection hidden="1"/>
    </xf>
    <xf numFmtId="0" fontId="3" fillId="0" borderId="0" xfId="0" applyFont="1" applyFill="1" applyBorder="1" applyAlignment="1">
      <alignment horizontal="center" wrapText="1"/>
    </xf>
    <xf numFmtId="0" fontId="0" fillId="0" borderId="0" xfId="0" applyProtection="1">
      <protection hidden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2" fillId="3" borderId="4" xfId="0" applyFont="1" applyFill="1" applyBorder="1" applyAlignment="1" applyProtection="1">
      <alignment horizontal="center" vertical="center" wrapText="1"/>
      <protection hidden="1"/>
    </xf>
    <xf numFmtId="164" fontId="3" fillId="3" borderId="2" xfId="0" applyNumberFormat="1" applyFont="1" applyFill="1" applyBorder="1" applyAlignment="1" applyProtection="1">
      <alignment horizontal="center" wrapText="1"/>
      <protection hidden="1"/>
    </xf>
    <xf numFmtId="164" fontId="3" fillId="3" borderId="13" xfId="0" applyNumberFormat="1" applyFont="1" applyFill="1" applyBorder="1" applyAlignment="1" applyProtection="1">
      <alignment horizontal="center" wrapText="1"/>
      <protection hidden="1"/>
    </xf>
    <xf numFmtId="164" fontId="3" fillId="3" borderId="4" xfId="0" applyNumberFormat="1" applyFont="1" applyFill="1" applyBorder="1" applyAlignment="1" applyProtection="1">
      <alignment horizontal="center" wrapText="1"/>
      <protection hidden="1"/>
    </xf>
    <xf numFmtId="164" fontId="3" fillId="3" borderId="14" xfId="0" applyNumberFormat="1" applyFont="1" applyFill="1" applyBorder="1" applyAlignment="1" applyProtection="1">
      <alignment horizontal="center" wrapText="1"/>
      <protection hidden="1"/>
    </xf>
    <xf numFmtId="0" fontId="2" fillId="3" borderId="15" xfId="0" applyNumberFormat="1" applyFont="1" applyFill="1" applyBorder="1" applyAlignment="1" applyProtection="1">
      <alignment wrapText="1"/>
      <protection hidden="1"/>
    </xf>
    <xf numFmtId="0" fontId="2" fillId="3" borderId="11" xfId="0" applyFont="1" applyFill="1" applyBorder="1" applyAlignment="1" applyProtection="1">
      <alignment horizontal="center" wrapText="1"/>
      <protection hidden="1"/>
    </xf>
    <xf numFmtId="164" fontId="2" fillId="3" borderId="11" xfId="0" applyNumberFormat="1" applyFont="1" applyFill="1" applyBorder="1" applyAlignment="1" applyProtection="1">
      <alignment horizontal="center" wrapText="1"/>
      <protection hidden="1"/>
    </xf>
    <xf numFmtId="164" fontId="2" fillId="3" borderId="12" xfId="0" applyNumberFormat="1" applyFont="1" applyFill="1" applyBorder="1" applyAlignment="1" applyProtection="1">
      <alignment horizontal="center" wrapText="1"/>
      <protection hidden="1"/>
    </xf>
    <xf numFmtId="0" fontId="2" fillId="3" borderId="5" xfId="0" applyNumberFormat="1" applyFont="1" applyFill="1" applyBorder="1" applyAlignment="1" applyProtection="1">
      <alignment wrapText="1"/>
      <protection hidden="1"/>
    </xf>
    <xf numFmtId="0" fontId="2" fillId="3" borderId="1" xfId="0" applyFont="1" applyFill="1" applyBorder="1" applyAlignment="1" applyProtection="1">
      <alignment horizontal="center" wrapText="1"/>
      <protection hidden="1"/>
    </xf>
    <xf numFmtId="164" fontId="2" fillId="3" borderId="2" xfId="0" applyNumberFormat="1" applyFont="1" applyFill="1" applyBorder="1" applyAlignment="1" applyProtection="1">
      <alignment horizontal="center" wrapText="1"/>
      <protection hidden="1"/>
    </xf>
    <xf numFmtId="164" fontId="2" fillId="3" borderId="13" xfId="0" applyNumberFormat="1" applyFont="1" applyFill="1" applyBorder="1" applyAlignment="1" applyProtection="1">
      <alignment horizontal="center" wrapText="1"/>
      <protection hidden="1"/>
    </xf>
    <xf numFmtId="0" fontId="2" fillId="3" borderId="16" xfId="0" applyNumberFormat="1" applyFont="1" applyFill="1" applyBorder="1" applyAlignment="1" applyProtection="1">
      <alignment wrapText="1"/>
      <protection hidden="1"/>
    </xf>
    <xf numFmtId="0" fontId="2" fillId="3" borderId="17" xfId="0" applyFont="1" applyFill="1" applyBorder="1" applyAlignment="1" applyProtection="1">
      <alignment horizontal="center" wrapText="1"/>
      <protection hidden="1"/>
    </xf>
    <xf numFmtId="164" fontId="2" fillId="3" borderId="8" xfId="0" applyNumberFormat="1" applyFont="1" applyFill="1" applyBorder="1" applyAlignment="1" applyProtection="1">
      <alignment horizontal="center" wrapText="1"/>
      <protection hidden="1"/>
    </xf>
    <xf numFmtId="164" fontId="2" fillId="3" borderId="9" xfId="0" applyNumberFormat="1" applyFont="1" applyFill="1" applyBorder="1" applyAlignment="1" applyProtection="1">
      <alignment horizontal="center" wrapText="1"/>
      <protection hidden="1"/>
    </xf>
    <xf numFmtId="164" fontId="3" fillId="3" borderId="1" xfId="0" applyNumberFormat="1" applyFont="1" applyFill="1" applyBorder="1" applyAlignment="1" applyProtection="1">
      <alignment horizontal="center" wrapText="1"/>
      <protection hidden="1"/>
    </xf>
    <xf numFmtId="0" fontId="2" fillId="3" borderId="11" xfId="0" applyFont="1" applyFill="1" applyBorder="1" applyAlignment="1" applyProtection="1">
      <alignment horizontal="center" vertical="center" wrapText="1"/>
      <protection hidden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164" fontId="2" fillId="3" borderId="1" xfId="0" applyNumberFormat="1" applyFont="1" applyFill="1" applyBorder="1" applyAlignment="1" applyProtection="1">
      <alignment horizontal="center" wrapText="1"/>
      <protection hidden="1"/>
    </xf>
    <xf numFmtId="164" fontId="2" fillId="3" borderId="18" xfId="0" applyNumberFormat="1" applyFont="1" applyFill="1" applyBorder="1" applyAlignment="1" applyProtection="1">
      <alignment horizontal="center" wrapText="1"/>
      <protection hidden="1"/>
    </xf>
    <xf numFmtId="164" fontId="2" fillId="3" borderId="17" xfId="0" applyNumberFormat="1" applyFont="1" applyFill="1" applyBorder="1" applyAlignment="1" applyProtection="1">
      <alignment horizontal="center" wrapText="1"/>
      <protection hidden="1"/>
    </xf>
    <xf numFmtId="164" fontId="2" fillId="3" borderId="19" xfId="0" applyNumberFormat="1" applyFont="1" applyFill="1" applyBorder="1" applyAlignment="1" applyProtection="1">
      <alignment horizontal="center" wrapText="1"/>
      <protection hidden="1"/>
    </xf>
    <xf numFmtId="0" fontId="2" fillId="3" borderId="11" xfId="0" applyFont="1" applyFill="1" applyBorder="1" applyAlignment="1" applyProtection="1">
      <alignment wrapText="1"/>
      <protection hidden="1"/>
    </xf>
    <xf numFmtId="49" fontId="2" fillId="3" borderId="11" xfId="0" applyNumberFormat="1" applyFont="1" applyFill="1" applyBorder="1" applyAlignment="1" applyProtection="1">
      <alignment wrapText="1"/>
      <protection hidden="1"/>
    </xf>
    <xf numFmtId="0" fontId="2" fillId="3" borderId="1" xfId="0" applyFont="1" applyFill="1" applyBorder="1" applyAlignment="1" applyProtection="1">
      <alignment wrapText="1"/>
      <protection hidden="1"/>
    </xf>
    <xf numFmtId="49" fontId="2" fillId="3" borderId="1" xfId="0" applyNumberFormat="1" applyFont="1" applyFill="1" applyBorder="1" applyAlignment="1" applyProtection="1">
      <alignment wrapText="1"/>
      <protection hidden="1"/>
    </xf>
    <xf numFmtId="0" fontId="2" fillId="3" borderId="17" xfId="0" applyFont="1" applyFill="1" applyBorder="1" applyAlignment="1" applyProtection="1">
      <alignment wrapText="1"/>
      <protection hidden="1"/>
    </xf>
    <xf numFmtId="49" fontId="2" fillId="3" borderId="17" xfId="0" applyNumberFormat="1" applyFont="1" applyFill="1" applyBorder="1" applyAlignment="1" applyProtection="1">
      <alignment wrapText="1"/>
      <protection hidden="1"/>
    </xf>
    <xf numFmtId="0" fontId="2" fillId="3" borderId="15" xfId="0" applyFont="1" applyFill="1" applyBorder="1" applyAlignment="1" applyProtection="1">
      <alignment wrapText="1"/>
      <protection hidden="1"/>
    </xf>
    <xf numFmtId="0" fontId="2" fillId="3" borderId="5" xfId="0" applyFont="1" applyFill="1" applyBorder="1" applyAlignment="1" applyProtection="1">
      <alignment wrapText="1"/>
      <protection hidden="1"/>
    </xf>
    <xf numFmtId="0" fontId="2" fillId="3" borderId="16" xfId="0" applyFont="1" applyFill="1" applyBorder="1" applyAlignment="1" applyProtection="1">
      <alignment wrapText="1"/>
      <protection hidden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18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21" xfId="0" applyFont="1" applyBorder="1" applyAlignment="1" applyProtection="1">
      <alignment horizontal="left"/>
      <protection locked="0"/>
    </xf>
    <xf numFmtId="0" fontId="7" fillId="3" borderId="22" xfId="0" applyFont="1" applyFill="1" applyBorder="1" applyAlignment="1" applyProtection="1">
      <alignment horizontal="center"/>
      <protection hidden="1"/>
    </xf>
    <xf numFmtId="0" fontId="7" fillId="3" borderId="22" xfId="0" applyFont="1" applyFill="1" applyBorder="1" applyProtection="1">
      <protection hidden="1"/>
    </xf>
    <xf numFmtId="0" fontId="7" fillId="3" borderId="23" xfId="0" applyFont="1" applyFill="1" applyBorder="1" applyProtection="1">
      <protection hidden="1"/>
    </xf>
    <xf numFmtId="0" fontId="6" fillId="0" borderId="10" xfId="0" applyFont="1" applyBorder="1" applyAlignment="1" applyProtection="1">
      <alignment horizontal="left"/>
      <protection hidden="1"/>
    </xf>
    <xf numFmtId="0" fontId="6" fillId="0" borderId="3" xfId="0" applyFont="1" applyBorder="1" applyAlignment="1" applyProtection="1">
      <alignment horizontal="left"/>
      <protection hidden="1"/>
    </xf>
    <xf numFmtId="0" fontId="6" fillId="0" borderId="21" xfId="0" applyFont="1" applyBorder="1" applyAlignment="1" applyProtection="1">
      <alignment horizontal="left"/>
      <protection hidden="1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6" fillId="3" borderId="22" xfId="0" applyFont="1" applyFill="1" applyBorder="1" applyProtection="1">
      <protection hidden="1"/>
    </xf>
    <xf numFmtId="0" fontId="6" fillId="3" borderId="23" xfId="0" applyFont="1" applyFill="1" applyBorder="1" applyProtection="1">
      <protection hidden="1"/>
    </xf>
    <xf numFmtId="0" fontId="6" fillId="0" borderId="3" xfId="0" applyFont="1" applyBorder="1" applyAlignment="1" applyProtection="1">
      <protection hidden="1"/>
    </xf>
    <xf numFmtId="0" fontId="6" fillId="0" borderId="10" xfId="0" applyFont="1" applyBorder="1" applyProtection="1">
      <protection hidden="1"/>
    </xf>
    <xf numFmtId="0" fontId="6" fillId="0" borderId="3" xfId="0" applyFont="1" applyBorder="1" applyProtection="1">
      <protection hidden="1"/>
    </xf>
    <xf numFmtId="0" fontId="3" fillId="0" borderId="11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 applyProtection="1">
      <alignment horizontal="center" wrapText="1"/>
      <protection hidden="1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wrapText="1"/>
    </xf>
    <xf numFmtId="164" fontId="3" fillId="3" borderId="18" xfId="0" applyNumberFormat="1" applyFont="1" applyFill="1" applyBorder="1" applyAlignment="1" applyProtection="1">
      <alignment horizontal="center" wrapText="1"/>
      <protection hidden="1"/>
    </xf>
    <xf numFmtId="0" fontId="3" fillId="2" borderId="17" xfId="0" applyFont="1" applyFill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164" fontId="3" fillId="3" borderId="17" xfId="0" applyNumberFormat="1" applyFont="1" applyFill="1" applyBorder="1" applyAlignment="1" applyProtection="1">
      <alignment horizontal="center" wrapText="1"/>
      <protection hidden="1"/>
    </xf>
    <xf numFmtId="164" fontId="3" fillId="3" borderId="19" xfId="0" applyNumberFormat="1" applyFont="1" applyFill="1" applyBorder="1" applyAlignment="1" applyProtection="1">
      <alignment horizont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5" fillId="0" borderId="2" xfId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3" fillId="0" borderId="29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3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3" borderId="6" xfId="0" applyFont="1" applyFill="1" applyBorder="1" applyAlignment="1" applyProtection="1">
      <alignment wrapText="1"/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0" fontId="3" fillId="3" borderId="5" xfId="0" applyFont="1" applyFill="1" applyBorder="1" applyAlignment="1" applyProtection="1">
      <alignment wrapText="1"/>
      <protection hidden="1"/>
    </xf>
    <xf numFmtId="0" fontId="3" fillId="3" borderId="1" xfId="0" applyFont="1" applyFill="1" applyBorder="1" applyAlignment="1" applyProtection="1">
      <alignment horizontal="center" wrapText="1"/>
      <protection hidden="1"/>
    </xf>
    <xf numFmtId="0" fontId="3" fillId="3" borderId="16" xfId="0" applyFont="1" applyFill="1" applyBorder="1" applyAlignment="1" applyProtection="1">
      <alignment wrapText="1"/>
      <protection hidden="1"/>
    </xf>
    <xf numFmtId="0" fontId="3" fillId="3" borderId="17" xfId="0" applyFont="1" applyFill="1" applyBorder="1" applyAlignment="1" applyProtection="1">
      <alignment horizontal="center" wrapText="1"/>
      <protection hidden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vertical="top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3" fillId="0" borderId="6" xfId="0" applyNumberFormat="1" applyFont="1" applyFill="1" applyBorder="1" applyAlignment="1" applyProtection="1">
      <alignment wrapText="1"/>
      <protection locked="0" hidden="1"/>
    </xf>
    <xf numFmtId="0" fontId="3" fillId="0" borderId="5" xfId="0" applyNumberFormat="1" applyFont="1" applyFill="1" applyBorder="1" applyAlignment="1" applyProtection="1">
      <alignment wrapText="1"/>
      <protection locked="0" hidden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6" fillId="0" borderId="0" xfId="0" applyFont="1" applyProtection="1">
      <protection locked="0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30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15" xfId="0" applyNumberFormat="1" applyFont="1" applyFill="1" applyBorder="1" applyAlignment="1" applyProtection="1">
      <alignment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49" fontId="8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49" fontId="8" fillId="0" borderId="17" xfId="0" applyNumberFormat="1" applyFont="1" applyBorder="1" applyAlignment="1" applyProtection="1">
      <alignment horizontal="center" vertical="center" wrapText="1"/>
      <protection locked="0"/>
    </xf>
    <xf numFmtId="0" fontId="3" fillId="0" borderId="5" xfId="0" applyNumberFormat="1" applyFont="1" applyFill="1" applyBorder="1" applyAlignment="1" applyProtection="1">
      <alignment vertical="center" wrapText="1"/>
      <protection hidden="1"/>
    </xf>
    <xf numFmtId="0" fontId="3" fillId="0" borderId="15" xfId="0" applyNumberFormat="1" applyFont="1" applyFill="1" applyBorder="1" applyAlignment="1" applyProtection="1">
      <alignment vertical="center" wrapText="1"/>
      <protection hidden="1"/>
    </xf>
    <xf numFmtId="49" fontId="8" fillId="0" borderId="2" xfId="0" applyNumberFormat="1" applyFont="1" applyBorder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49" fontId="8" fillId="0" borderId="11" xfId="0" applyNumberFormat="1" applyFont="1" applyBorder="1" applyAlignment="1" applyProtection="1">
      <alignment horizontal="center" wrapText="1"/>
      <protection locked="0"/>
    </xf>
    <xf numFmtId="0" fontId="8" fillId="0" borderId="11" xfId="0" applyFont="1" applyBorder="1" applyAlignment="1" applyProtection="1">
      <alignment horizontal="center" wrapText="1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3" xfId="0" applyFont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2" xfId="0" applyFont="1" applyBorder="1"/>
    <xf numFmtId="0" fontId="8" fillId="0" borderId="2" xfId="0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wrapText="1"/>
      <protection hidden="1"/>
    </xf>
    <xf numFmtId="0" fontId="3" fillId="0" borderId="1" xfId="0" applyFont="1" applyBorder="1" applyAlignment="1">
      <alignment wrapText="1"/>
    </xf>
    <xf numFmtId="49" fontId="8" fillId="0" borderId="3" xfId="0" applyNumberFormat="1" applyFont="1" applyBorder="1" applyAlignment="1" applyProtection="1">
      <alignment horizontal="center" vertical="center" wrapText="1"/>
      <protection locked="0"/>
    </xf>
    <xf numFmtId="49" fontId="8" fillId="0" borderId="3" xfId="0" applyNumberFormat="1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9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49" fontId="8" fillId="0" borderId="17" xfId="0" applyNumberFormat="1" applyFont="1" applyBorder="1" applyAlignment="1" applyProtection="1">
      <alignment horizontal="center" wrapText="1"/>
      <protection locked="0"/>
    </xf>
    <xf numFmtId="0" fontId="8" fillId="0" borderId="17" xfId="0" applyFont="1" applyBorder="1" applyAlignment="1" applyProtection="1">
      <alignment horizontal="center" wrapText="1"/>
      <protection locked="0"/>
    </xf>
    <xf numFmtId="165" fontId="3" fillId="0" borderId="0" xfId="0" applyNumberFormat="1" applyFont="1" applyAlignment="1">
      <alignment wrapText="1"/>
    </xf>
    <xf numFmtId="165" fontId="3" fillId="0" borderId="17" xfId="0" applyNumberFormat="1" applyFont="1" applyBorder="1" applyAlignment="1">
      <alignment horizontal="center" vertical="center" wrapText="1"/>
    </xf>
    <xf numFmtId="165" fontId="6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/>
    <xf numFmtId="14" fontId="6" fillId="0" borderId="3" xfId="0" applyNumberFormat="1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/>
    <xf numFmtId="0" fontId="6" fillId="0" borderId="36" xfId="0" applyFont="1" applyBorder="1"/>
    <xf numFmtId="0" fontId="6" fillId="0" borderId="0" xfId="0" applyFont="1" applyBorder="1"/>
    <xf numFmtId="14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/>
    <xf numFmtId="0" fontId="6" fillId="0" borderId="37" xfId="0" applyFont="1" applyBorder="1"/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/>
    <xf numFmtId="0" fontId="3" fillId="0" borderId="39" xfId="0" applyFont="1" applyBorder="1" applyAlignment="1">
      <alignment horizontal="center" vertical="center" wrapText="1"/>
    </xf>
    <xf numFmtId="165" fontId="3" fillId="0" borderId="40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14" fontId="6" fillId="0" borderId="40" xfId="0" applyNumberFormat="1" applyFont="1" applyBorder="1" applyAlignment="1">
      <alignment horizontal="center" vertical="center"/>
    </xf>
    <xf numFmtId="0" fontId="6" fillId="0" borderId="40" xfId="0" applyFont="1" applyBorder="1"/>
    <xf numFmtId="14" fontId="6" fillId="0" borderId="20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2" xfId="0" applyFont="1" applyBorder="1"/>
    <xf numFmtId="0" fontId="6" fillId="0" borderId="0" xfId="0" applyFont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4" fontId="6" fillId="0" borderId="8" xfId="0" applyNumberFormat="1" applyFont="1" applyBorder="1" applyAlignment="1">
      <alignment horizontal="center" vertical="center"/>
    </xf>
    <xf numFmtId="0" fontId="6" fillId="0" borderId="8" xfId="0" applyFont="1" applyBorder="1"/>
    <xf numFmtId="0" fontId="6" fillId="0" borderId="4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/>
    </xf>
    <xf numFmtId="165" fontId="3" fillId="0" borderId="40" xfId="0" applyNumberFormat="1" applyFont="1" applyBorder="1" applyAlignment="1">
      <alignment vertical="center" wrapText="1"/>
    </xf>
    <xf numFmtId="0" fontId="5" fillId="2" borderId="22" xfId="0" applyFont="1" applyFill="1" applyBorder="1"/>
    <xf numFmtId="0" fontId="6" fillId="0" borderId="1" xfId="0" applyFont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14" fontId="6" fillId="2" borderId="17" xfId="0" applyNumberFormat="1" applyFont="1" applyFill="1" applyBorder="1" applyAlignment="1">
      <alignment horizontal="center" vertical="center"/>
    </xf>
    <xf numFmtId="0" fontId="6" fillId="2" borderId="22" xfId="0" applyFont="1" applyFill="1" applyBorder="1"/>
    <xf numFmtId="0" fontId="3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14" fontId="6" fillId="2" borderId="11" xfId="0" applyNumberFormat="1" applyFont="1" applyFill="1" applyBorder="1" applyAlignment="1">
      <alignment horizontal="center" vertical="center"/>
    </xf>
    <xf numFmtId="0" fontId="6" fillId="2" borderId="20" xfId="0" applyFont="1" applyFill="1" applyBorder="1"/>
    <xf numFmtId="0" fontId="6" fillId="0" borderId="20" xfId="0" applyFont="1" applyBorder="1" applyAlignment="1">
      <alignment horizontal="center"/>
    </xf>
    <xf numFmtId="0" fontId="6" fillId="2" borderId="36" xfId="0" applyFont="1" applyFill="1" applyBorder="1"/>
    <xf numFmtId="0" fontId="6" fillId="2" borderId="1" xfId="0" applyFont="1" applyFill="1" applyBorder="1"/>
    <xf numFmtId="0" fontId="6" fillId="2" borderId="0" xfId="0" applyFont="1" applyFill="1" applyBorder="1"/>
    <xf numFmtId="0" fontId="6" fillId="2" borderId="37" xfId="0" applyFont="1" applyFill="1" applyBorder="1"/>
    <xf numFmtId="0" fontId="6" fillId="2" borderId="11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8" fillId="0" borderId="11" xfId="0" applyFont="1" applyBorder="1" applyAlignment="1" applyProtection="1">
      <alignment horizontal="center" vertical="top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6" xfId="0" applyNumberFormat="1" applyFont="1" applyFill="1" applyBorder="1" applyAlignment="1" applyProtection="1">
      <alignment vertical="center" wrapText="1"/>
      <protection hidden="1"/>
    </xf>
    <xf numFmtId="0" fontId="3" fillId="0" borderId="10" xfId="0" applyNumberFormat="1" applyFont="1" applyFill="1" applyBorder="1" applyAlignment="1" applyProtection="1">
      <alignment vertical="center" wrapText="1"/>
      <protection hidden="1"/>
    </xf>
    <xf numFmtId="0" fontId="9" fillId="0" borderId="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 applyProtection="1">
      <alignment wrapText="1"/>
      <protection hidden="1"/>
    </xf>
    <xf numFmtId="0" fontId="9" fillId="0" borderId="3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49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Border="1"/>
    <xf numFmtId="0" fontId="6" fillId="0" borderId="15" xfId="0" applyFont="1" applyBorder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65" fontId="3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165" fontId="3" fillId="0" borderId="20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65" fontId="3" fillId="0" borderId="20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5" fontId="3" fillId="2" borderId="40" xfId="0" applyNumberFormat="1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/>
    </xf>
    <xf numFmtId="14" fontId="6" fillId="2" borderId="40" xfId="0" applyNumberFormat="1" applyFont="1" applyFill="1" applyBorder="1" applyAlignment="1">
      <alignment horizontal="center" vertical="center"/>
    </xf>
    <xf numFmtId="0" fontId="6" fillId="2" borderId="40" xfId="0" applyFont="1" applyFill="1" applyBorder="1"/>
    <xf numFmtId="0" fontId="6" fillId="2" borderId="41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6" fillId="2" borderId="11" xfId="0" applyFont="1" applyFill="1" applyBorder="1"/>
    <xf numFmtId="0" fontId="6" fillId="2" borderId="17" xfId="0" applyFont="1" applyFill="1" applyBorder="1"/>
    <xf numFmtId="0" fontId="3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/>
    <xf numFmtId="14" fontId="6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/>
    <xf numFmtId="0" fontId="6" fillId="0" borderId="46" xfId="0" applyFont="1" applyBorder="1"/>
    <xf numFmtId="0" fontId="6" fillId="0" borderId="29" xfId="0" applyFont="1" applyBorder="1"/>
    <xf numFmtId="0" fontId="6" fillId="0" borderId="32" xfId="0" applyFont="1" applyBorder="1"/>
    <xf numFmtId="0" fontId="6" fillId="0" borderId="42" xfId="0" applyFont="1" applyBorder="1"/>
    <xf numFmtId="0" fontId="6" fillId="0" borderId="33" xfId="0" applyFont="1" applyBorder="1"/>
    <xf numFmtId="0" fontId="6" fillId="0" borderId="44" xfId="0" applyFont="1" applyBorder="1"/>
    <xf numFmtId="14" fontId="6" fillId="0" borderId="27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5" fontId="3" fillId="0" borderId="20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0" fontId="6" fillId="0" borderId="35" xfId="0" applyFont="1" applyBorder="1"/>
    <xf numFmtId="0" fontId="6" fillId="0" borderId="34" xfId="0" applyFont="1" applyBorder="1"/>
    <xf numFmtId="0" fontId="6" fillId="0" borderId="4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2" borderId="42" xfId="0" applyFont="1" applyFill="1" applyBorder="1"/>
    <xf numFmtId="165" fontId="3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vertical="center" wrapText="1"/>
      <protection hidden="1"/>
    </xf>
    <xf numFmtId="165" fontId="8" fillId="0" borderId="1" xfId="0" applyNumberFormat="1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49" fontId="3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165" fontId="8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43" xfId="0" applyFont="1" applyBorder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41" xfId="0" applyFont="1" applyBorder="1" applyAlignment="1">
      <alignment horizontal="center" vertical="center" wrapText="1"/>
    </xf>
    <xf numFmtId="0" fontId="6" fillId="0" borderId="18" xfId="0" applyFont="1" applyBorder="1" applyAlignment="1" applyProtection="1">
      <alignment horizontal="left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wrapText="1"/>
    </xf>
    <xf numFmtId="0" fontId="3" fillId="0" borderId="11" xfId="0" applyFont="1" applyBorder="1" applyAlignment="1" applyProtection="1">
      <alignment horizontal="center" vertical="center" textRotation="90" wrapText="1"/>
      <protection hidden="1"/>
    </xf>
    <xf numFmtId="0" fontId="3" fillId="0" borderId="1" xfId="0" applyFont="1" applyBorder="1" applyAlignment="1" applyProtection="1">
      <alignment horizontal="center" vertical="center" textRotation="90" wrapText="1"/>
      <protection hidden="1"/>
    </xf>
    <xf numFmtId="0" fontId="3" fillId="0" borderId="15" xfId="0" applyNumberFormat="1" applyFont="1" applyBorder="1" applyAlignment="1" applyProtection="1">
      <alignment horizontal="center" vertical="center" textRotation="90" wrapText="1"/>
      <protection hidden="1"/>
    </xf>
    <xf numFmtId="0" fontId="3" fillId="0" borderId="5" xfId="0" applyNumberFormat="1" applyFont="1" applyBorder="1" applyAlignment="1" applyProtection="1">
      <alignment horizontal="center" vertical="center" textRotation="90" wrapText="1"/>
      <protection hidden="1"/>
    </xf>
    <xf numFmtId="0" fontId="3" fillId="0" borderId="11" xfId="0" applyFont="1" applyFill="1" applyBorder="1" applyAlignment="1" applyProtection="1">
      <alignment horizontal="center" vertical="center" textRotation="90" wrapText="1"/>
      <protection hidden="1"/>
    </xf>
    <xf numFmtId="0" fontId="3" fillId="0" borderId="1" xfId="0" applyFont="1" applyFill="1" applyBorder="1" applyAlignment="1" applyProtection="1">
      <alignment horizontal="center" vertical="center" textRotation="90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2" borderId="11" xfId="0" applyFont="1" applyFill="1" applyBorder="1" applyAlignment="1" applyProtection="1">
      <alignment horizontal="center" vertical="center" textRotation="90" wrapText="1"/>
      <protection hidden="1"/>
    </xf>
    <xf numFmtId="0" fontId="3" fillId="2" borderId="1" xfId="0" applyFont="1" applyFill="1" applyBorder="1" applyAlignment="1" applyProtection="1">
      <alignment horizontal="center" vertical="center" textRotation="90" wrapText="1"/>
      <protection hidden="1"/>
    </xf>
    <xf numFmtId="49" fontId="3" fillId="0" borderId="11" xfId="0" applyNumberFormat="1" applyFont="1" applyBorder="1" applyAlignment="1" applyProtection="1">
      <alignment horizontal="center" vertical="center" textRotation="90" wrapText="1"/>
      <protection hidden="1"/>
    </xf>
    <xf numFmtId="49" fontId="3" fillId="0" borderId="1" xfId="0" applyNumberFormat="1" applyFont="1" applyBorder="1" applyAlignment="1" applyProtection="1">
      <alignment horizontal="center" vertical="center" textRotation="90" wrapText="1"/>
      <protection hidden="1"/>
    </xf>
    <xf numFmtId="0" fontId="3" fillId="2" borderId="1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7" fillId="3" borderId="24" xfId="0" applyFont="1" applyFill="1" applyBorder="1" applyAlignment="1" applyProtection="1">
      <alignment horizontal="right"/>
      <protection hidden="1"/>
    </xf>
    <xf numFmtId="0" fontId="7" fillId="3" borderId="22" xfId="0" applyFont="1" applyFill="1" applyBorder="1" applyAlignment="1" applyProtection="1">
      <alignment horizontal="right"/>
      <protection hidden="1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5" fontId="3" fillId="0" borderId="20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17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3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165" fontId="3" fillId="0" borderId="20" xfId="0" applyNumberFormat="1" applyFont="1" applyBorder="1" applyAlignment="1">
      <alignment horizontal="center" vertical="center" textRotation="90" wrapText="1"/>
    </xf>
    <xf numFmtId="165" fontId="6" fillId="0" borderId="4" xfId="0" applyNumberFormat="1" applyFont="1" applyBorder="1" applyAlignment="1">
      <alignment horizontal="center" vertical="center" textRotation="90" wrapText="1"/>
    </xf>
    <xf numFmtId="165" fontId="6" fillId="0" borderId="2" xfId="0" applyNumberFormat="1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65" fontId="11" fillId="0" borderId="1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65" fontId="11" fillId="0" borderId="17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5" fontId="3" fillId="2" borderId="20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5" fontId="3" fillId="2" borderId="8" xfId="0" applyNumberFormat="1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 textRotation="90" wrapText="1"/>
    </xf>
    <xf numFmtId="0" fontId="6" fillId="0" borderId="13" xfId="0" applyFont="1" applyBorder="1" applyAlignment="1">
      <alignment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5"/>
  <sheetViews>
    <sheetView zoomScale="90" zoomScaleNormal="90" workbookViewId="0">
      <pane xSplit="5" ySplit="4" topLeftCell="F101" activePane="bottomRight" state="frozen"/>
      <selection pane="topRight" activeCell="J1" sqref="J1"/>
      <selection pane="bottomLeft" activeCell="A18" sqref="A18"/>
      <selection pane="bottomRight" activeCell="B110" sqref="B110"/>
    </sheetView>
  </sheetViews>
  <sheetFormatPr defaultColWidth="6.140625" defaultRowHeight="12.75"/>
  <cols>
    <col min="1" max="1" width="5.85546875" style="31" customWidth="1"/>
    <col min="2" max="2" width="9.7109375" style="32" customWidth="1"/>
    <col min="3" max="3" width="24.42578125" style="32" customWidth="1"/>
    <col min="4" max="4" width="5.140625" style="32" customWidth="1"/>
    <col min="5" max="5" width="13.140625" style="33" customWidth="1"/>
    <col min="6" max="8" width="8" style="34" customWidth="1"/>
    <col min="9" max="9" width="8" style="11" customWidth="1"/>
    <col min="10" max="10" width="7.28515625" style="36" customWidth="1"/>
    <col min="11" max="11" width="7.7109375" style="14" customWidth="1"/>
    <col min="12" max="12" width="7.5703125" style="32" customWidth="1"/>
    <col min="13" max="13" width="7.7109375" style="38" customWidth="1"/>
    <col min="14" max="14" width="7.42578125" style="38" customWidth="1"/>
    <col min="15" max="15" width="7.5703125" style="38" customWidth="1"/>
    <col min="16" max="16" width="7.85546875" style="38" customWidth="1"/>
    <col min="17" max="17" width="7.7109375" style="38" customWidth="1"/>
    <col min="18" max="18" width="8.140625" style="13" customWidth="1"/>
    <col min="19" max="19" width="8.42578125" style="13" customWidth="1"/>
    <col min="20" max="20" width="13" style="13" customWidth="1"/>
    <col min="21" max="16384" width="6.140625" style="2"/>
  </cols>
  <sheetData>
    <row r="1" spans="1:20" ht="13.5" customHeight="1" thickBot="1">
      <c r="A1" s="551" t="s">
        <v>23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</row>
    <row r="2" spans="1:20" ht="77.25" customHeight="1">
      <c r="A2" s="554" t="s">
        <v>11</v>
      </c>
      <c r="B2" s="552" t="s">
        <v>52</v>
      </c>
      <c r="C2" s="552" t="s">
        <v>19</v>
      </c>
      <c r="D2" s="552" t="s">
        <v>8</v>
      </c>
      <c r="E2" s="561" t="s">
        <v>12</v>
      </c>
      <c r="F2" s="552" t="s">
        <v>46</v>
      </c>
      <c r="G2" s="556" t="s">
        <v>47</v>
      </c>
      <c r="H2" s="556" t="s">
        <v>48</v>
      </c>
      <c r="I2" s="563" t="s">
        <v>44</v>
      </c>
      <c r="J2" s="559" t="s">
        <v>50</v>
      </c>
      <c r="K2" s="567" t="s">
        <v>20</v>
      </c>
      <c r="L2" s="567"/>
      <c r="M2" s="556" t="s">
        <v>13</v>
      </c>
      <c r="N2" s="556" t="s">
        <v>22</v>
      </c>
      <c r="O2" s="558" t="s">
        <v>51</v>
      </c>
      <c r="P2" s="558"/>
      <c r="Q2" s="556" t="s">
        <v>14</v>
      </c>
      <c r="R2" s="565" t="s">
        <v>53</v>
      </c>
      <c r="S2" s="568" t="s">
        <v>18</v>
      </c>
    </row>
    <row r="3" spans="1:20" ht="60.75" customHeight="1">
      <c r="A3" s="555"/>
      <c r="B3" s="553"/>
      <c r="C3" s="553"/>
      <c r="D3" s="553"/>
      <c r="E3" s="562"/>
      <c r="F3" s="553"/>
      <c r="G3" s="557"/>
      <c r="H3" s="557"/>
      <c r="I3" s="564"/>
      <c r="J3" s="560"/>
      <c r="K3" s="18" t="s">
        <v>17</v>
      </c>
      <c r="L3" s="25" t="s">
        <v>21</v>
      </c>
      <c r="M3" s="557"/>
      <c r="N3" s="557"/>
      <c r="O3" s="26" t="s">
        <v>15</v>
      </c>
      <c r="P3" s="26" t="s">
        <v>16</v>
      </c>
      <c r="Q3" s="557"/>
      <c r="R3" s="566"/>
      <c r="S3" s="569"/>
      <c r="T3" s="2"/>
    </row>
    <row r="4" spans="1:20" s="14" customFormat="1" ht="13.5" thickBot="1">
      <c r="A4" s="58">
        <v>1</v>
      </c>
      <c r="B4" s="59">
        <v>2</v>
      </c>
      <c r="C4" s="59">
        <v>3</v>
      </c>
      <c r="D4" s="59">
        <v>4</v>
      </c>
      <c r="E4" s="60">
        <v>5</v>
      </c>
      <c r="F4" s="59">
        <v>6</v>
      </c>
      <c r="G4" s="59">
        <v>7</v>
      </c>
      <c r="H4" s="59">
        <v>8</v>
      </c>
      <c r="I4" s="61">
        <v>9</v>
      </c>
      <c r="J4" s="59">
        <v>10</v>
      </c>
      <c r="K4" s="61">
        <v>11</v>
      </c>
      <c r="L4" s="59">
        <v>12</v>
      </c>
      <c r="M4" s="59">
        <v>13</v>
      </c>
      <c r="N4" s="59">
        <v>14</v>
      </c>
      <c r="O4" s="59">
        <v>15</v>
      </c>
      <c r="P4" s="59">
        <v>16</v>
      </c>
      <c r="Q4" s="59">
        <v>17</v>
      </c>
      <c r="R4" s="61">
        <v>18</v>
      </c>
      <c r="S4" s="62">
        <v>19</v>
      </c>
      <c r="T4" s="16"/>
    </row>
    <row r="5" spans="1:20" s="14" customFormat="1">
      <c r="A5" s="57" t="s">
        <v>6</v>
      </c>
      <c r="B5" s="156" t="s">
        <v>151</v>
      </c>
      <c r="C5" s="156" t="s">
        <v>152</v>
      </c>
      <c r="D5" s="156">
        <v>1</v>
      </c>
      <c r="E5" s="244" t="s">
        <v>684</v>
      </c>
      <c r="F5" s="20">
        <v>7</v>
      </c>
      <c r="G5" s="20"/>
      <c r="H5" s="20"/>
      <c r="I5" s="68">
        <f>F5-G5-H5</f>
        <v>7</v>
      </c>
      <c r="J5" s="20"/>
      <c r="K5" s="68">
        <f>I5-J5</f>
        <v>7</v>
      </c>
      <c r="L5" s="20"/>
      <c r="M5" s="20">
        <v>1</v>
      </c>
      <c r="N5" s="20">
        <v>6</v>
      </c>
      <c r="O5" s="20"/>
      <c r="P5" s="20"/>
      <c r="Q5" s="20"/>
      <c r="R5" s="70">
        <f>IF(AND(SUM(M5:P5)=0,K5=0),0,SUM(M5:P5)/K5)</f>
        <v>1</v>
      </c>
      <c r="S5" s="71">
        <f>IF(AND(SUM(M5:N5)=0,K5=0),0,SUM(M5:N5)/K5)</f>
        <v>1</v>
      </c>
      <c r="T5" s="39" t="str">
        <f>IF(K5=SUM(M5:Q5), " ","ОШИБКА")</f>
        <v/>
      </c>
    </row>
    <row r="6" spans="1:20" s="14" customFormat="1">
      <c r="A6" s="56" t="s">
        <v>7</v>
      </c>
      <c r="B6" s="20"/>
      <c r="C6" s="20"/>
      <c r="D6" s="20"/>
      <c r="E6" s="21"/>
      <c r="F6" s="20"/>
      <c r="G6" s="20"/>
      <c r="H6" s="20"/>
      <c r="I6" s="68">
        <f t="shared" ref="I6:I69" si="0">F6-G6-H6</f>
        <v>0</v>
      </c>
      <c r="J6" s="20"/>
      <c r="K6" s="68">
        <f t="shared" ref="K6:K69" si="1">I6-J6</f>
        <v>0</v>
      </c>
      <c r="L6" s="20"/>
      <c r="M6" s="20"/>
      <c r="N6" s="20"/>
      <c r="O6" s="20"/>
      <c r="P6" s="20"/>
      <c r="Q6" s="20"/>
      <c r="R6" s="70">
        <f t="shared" ref="R6:R33" si="2">IF(AND(SUM(M6:P6)=0,K6=0),0,SUM(M6:P6)/K6)</f>
        <v>0</v>
      </c>
      <c r="S6" s="71">
        <f t="shared" ref="S6:S33" si="3">IF(AND(SUM(M6:N6)=0,K6=0),0,SUM(M6:N6)/K6)</f>
        <v>0</v>
      </c>
      <c r="T6" s="39" t="str">
        <f t="shared" ref="T6:T69" si="4">IF(K6=SUM(M6:Q6), " ","ОШИБКА")</f>
        <v/>
      </c>
    </row>
    <row r="7" spans="1:20" s="14" customFormat="1">
      <c r="A7" s="56" t="s">
        <v>45</v>
      </c>
      <c r="B7" s="156"/>
      <c r="C7" s="156"/>
      <c r="D7" s="156"/>
      <c r="E7" s="21"/>
      <c r="F7" s="20"/>
      <c r="G7" s="20"/>
      <c r="H7" s="20"/>
      <c r="I7" s="68">
        <f t="shared" si="0"/>
        <v>0</v>
      </c>
      <c r="J7" s="20"/>
      <c r="K7" s="68">
        <f t="shared" si="1"/>
        <v>0</v>
      </c>
      <c r="L7" s="20"/>
      <c r="M7" s="20"/>
      <c r="N7" s="20"/>
      <c r="O7" s="20"/>
      <c r="P7" s="20"/>
      <c r="Q7" s="20"/>
      <c r="R7" s="70">
        <f t="shared" si="2"/>
        <v>0</v>
      </c>
      <c r="S7" s="71">
        <f t="shared" si="3"/>
        <v>0</v>
      </c>
      <c r="T7" s="39" t="str">
        <f t="shared" si="4"/>
        <v/>
      </c>
    </row>
    <row r="8" spans="1:20" s="14" customFormat="1">
      <c r="A8" s="56" t="s">
        <v>6</v>
      </c>
      <c r="B8" s="156" t="s">
        <v>151</v>
      </c>
      <c r="C8" s="156" t="s">
        <v>152</v>
      </c>
      <c r="D8" s="156">
        <v>1</v>
      </c>
      <c r="E8" s="244" t="s">
        <v>685</v>
      </c>
      <c r="F8" s="20">
        <v>7</v>
      </c>
      <c r="G8" s="20"/>
      <c r="H8" s="20"/>
      <c r="I8" s="68">
        <f t="shared" si="0"/>
        <v>7</v>
      </c>
      <c r="J8" s="20">
        <v>1</v>
      </c>
      <c r="K8" s="68">
        <f t="shared" si="1"/>
        <v>6</v>
      </c>
      <c r="L8" s="20"/>
      <c r="M8" s="20">
        <v>2</v>
      </c>
      <c r="N8" s="20">
        <v>3</v>
      </c>
      <c r="O8" s="20"/>
      <c r="P8" s="20"/>
      <c r="Q8" s="20">
        <v>1</v>
      </c>
      <c r="R8" s="70">
        <f t="shared" si="2"/>
        <v>0.83333333333333337</v>
      </c>
      <c r="S8" s="71">
        <f t="shared" si="3"/>
        <v>0.83333333333333337</v>
      </c>
      <c r="T8" s="39" t="str">
        <f t="shared" si="4"/>
        <v/>
      </c>
    </row>
    <row r="9" spans="1:20" s="14" customFormat="1">
      <c r="A9" s="56" t="s">
        <v>7</v>
      </c>
      <c r="B9" s="20"/>
      <c r="C9" s="20"/>
      <c r="D9" s="20"/>
      <c r="E9" s="21"/>
      <c r="F9" s="20"/>
      <c r="G9" s="20"/>
      <c r="H9" s="20"/>
      <c r="I9" s="68">
        <f t="shared" si="0"/>
        <v>0</v>
      </c>
      <c r="J9" s="20"/>
      <c r="K9" s="68">
        <f t="shared" si="1"/>
        <v>0</v>
      </c>
      <c r="L9" s="20"/>
      <c r="M9" s="20"/>
      <c r="N9" s="20"/>
      <c r="O9" s="20"/>
      <c r="P9" s="20"/>
      <c r="Q9" s="20"/>
      <c r="R9" s="70">
        <f t="shared" si="2"/>
        <v>0</v>
      </c>
      <c r="S9" s="71">
        <f t="shared" si="3"/>
        <v>0</v>
      </c>
      <c r="T9" s="39" t="str">
        <f t="shared" si="4"/>
        <v/>
      </c>
    </row>
    <row r="10" spans="1:20" s="14" customFormat="1">
      <c r="A10" s="56" t="s">
        <v>45</v>
      </c>
      <c r="B10" s="156" t="s">
        <v>151</v>
      </c>
      <c r="C10" s="156" t="s">
        <v>152</v>
      </c>
      <c r="D10" s="156">
        <v>1</v>
      </c>
      <c r="E10" s="244" t="s">
        <v>685</v>
      </c>
      <c r="F10" s="20">
        <v>2</v>
      </c>
      <c r="G10" s="20"/>
      <c r="H10" s="20"/>
      <c r="I10" s="68">
        <f t="shared" si="0"/>
        <v>2</v>
      </c>
      <c r="J10" s="20"/>
      <c r="K10" s="68">
        <f t="shared" si="1"/>
        <v>2</v>
      </c>
      <c r="L10" s="20"/>
      <c r="M10" s="20"/>
      <c r="N10" s="20">
        <v>1</v>
      </c>
      <c r="O10" s="20">
        <v>1</v>
      </c>
      <c r="P10" s="20"/>
      <c r="Q10" s="20"/>
      <c r="R10" s="70">
        <f t="shared" si="2"/>
        <v>1</v>
      </c>
      <c r="S10" s="71">
        <f t="shared" si="3"/>
        <v>0.5</v>
      </c>
      <c r="T10" s="39" t="str">
        <f t="shared" si="4"/>
        <v/>
      </c>
    </row>
    <row r="11" spans="1:20" s="14" customFormat="1">
      <c r="A11" s="56" t="s">
        <v>6</v>
      </c>
      <c r="B11" s="156" t="s">
        <v>151</v>
      </c>
      <c r="C11" s="156" t="s">
        <v>152</v>
      </c>
      <c r="D11" s="156">
        <v>1</v>
      </c>
      <c r="E11" s="244" t="s">
        <v>686</v>
      </c>
      <c r="F11" s="20">
        <v>8</v>
      </c>
      <c r="G11" s="20"/>
      <c r="H11" s="20"/>
      <c r="I11" s="68">
        <f t="shared" si="0"/>
        <v>8</v>
      </c>
      <c r="J11" s="20">
        <v>1</v>
      </c>
      <c r="K11" s="68">
        <f t="shared" si="1"/>
        <v>7</v>
      </c>
      <c r="L11" s="20"/>
      <c r="M11" s="20"/>
      <c r="N11" s="20">
        <v>4</v>
      </c>
      <c r="O11" s="20">
        <v>1</v>
      </c>
      <c r="P11" s="20"/>
      <c r="Q11" s="20">
        <v>2</v>
      </c>
      <c r="R11" s="70">
        <f t="shared" si="2"/>
        <v>0.7142857142857143</v>
      </c>
      <c r="S11" s="71">
        <f t="shared" si="3"/>
        <v>0.5714285714285714</v>
      </c>
      <c r="T11" s="39" t="str">
        <f t="shared" si="4"/>
        <v/>
      </c>
    </row>
    <row r="12" spans="1:20" s="14" customFormat="1">
      <c r="A12" s="56" t="s">
        <v>7</v>
      </c>
      <c r="B12" s="20"/>
      <c r="C12" s="20"/>
      <c r="D12" s="20"/>
      <c r="E12" s="21"/>
      <c r="F12" s="20"/>
      <c r="G12" s="20"/>
      <c r="H12" s="20"/>
      <c r="I12" s="68">
        <f t="shared" si="0"/>
        <v>0</v>
      </c>
      <c r="J12" s="20"/>
      <c r="K12" s="68">
        <f t="shared" si="1"/>
        <v>0</v>
      </c>
      <c r="L12" s="20"/>
      <c r="M12" s="20"/>
      <c r="N12" s="20"/>
      <c r="O12" s="20"/>
      <c r="P12" s="20"/>
      <c r="Q12" s="20"/>
      <c r="R12" s="70">
        <f t="shared" si="2"/>
        <v>0</v>
      </c>
      <c r="S12" s="71">
        <f t="shared" si="3"/>
        <v>0</v>
      </c>
      <c r="T12" s="39" t="str">
        <f t="shared" si="4"/>
        <v/>
      </c>
    </row>
    <row r="13" spans="1:20" s="14" customFormat="1">
      <c r="A13" s="56" t="s">
        <v>45</v>
      </c>
      <c r="B13" s="156" t="s">
        <v>151</v>
      </c>
      <c r="C13" s="156" t="s">
        <v>152</v>
      </c>
      <c r="D13" s="156">
        <v>1</v>
      </c>
      <c r="E13" s="244" t="s">
        <v>686</v>
      </c>
      <c r="F13" s="20">
        <v>1</v>
      </c>
      <c r="G13" s="20"/>
      <c r="H13" s="20"/>
      <c r="I13" s="68">
        <f t="shared" si="0"/>
        <v>1</v>
      </c>
      <c r="J13" s="20"/>
      <c r="K13" s="68">
        <f t="shared" si="1"/>
        <v>1</v>
      </c>
      <c r="L13" s="20"/>
      <c r="M13" s="20"/>
      <c r="N13" s="20">
        <v>1</v>
      </c>
      <c r="O13" s="20"/>
      <c r="P13" s="20"/>
      <c r="Q13" s="20"/>
      <c r="R13" s="70">
        <f t="shared" si="2"/>
        <v>1</v>
      </c>
      <c r="S13" s="71">
        <f t="shared" si="3"/>
        <v>1</v>
      </c>
      <c r="T13" s="39" t="str">
        <f t="shared" si="4"/>
        <v/>
      </c>
    </row>
    <row r="14" spans="1:20" s="14" customFormat="1">
      <c r="A14" s="56" t="s">
        <v>6</v>
      </c>
      <c r="B14" s="156" t="s">
        <v>151</v>
      </c>
      <c r="C14" s="156" t="s">
        <v>152</v>
      </c>
      <c r="D14" s="156">
        <v>2</v>
      </c>
      <c r="E14" s="244" t="s">
        <v>153</v>
      </c>
      <c r="F14" s="20">
        <v>11</v>
      </c>
      <c r="G14" s="20"/>
      <c r="H14" s="20"/>
      <c r="I14" s="68">
        <f t="shared" si="0"/>
        <v>11</v>
      </c>
      <c r="J14" s="20"/>
      <c r="K14" s="68">
        <f t="shared" si="1"/>
        <v>11</v>
      </c>
      <c r="L14" s="20"/>
      <c r="M14" s="20"/>
      <c r="N14" s="20">
        <v>8</v>
      </c>
      <c r="O14" s="20"/>
      <c r="P14" s="20">
        <v>1</v>
      </c>
      <c r="Q14" s="20">
        <v>2</v>
      </c>
      <c r="R14" s="70">
        <f t="shared" si="2"/>
        <v>0.81818181818181823</v>
      </c>
      <c r="S14" s="71">
        <f t="shared" si="3"/>
        <v>0.72727272727272729</v>
      </c>
      <c r="T14" s="39" t="str">
        <f t="shared" si="4"/>
        <v/>
      </c>
    </row>
    <row r="15" spans="1:20" s="14" customFormat="1">
      <c r="A15" s="56" t="s">
        <v>7</v>
      </c>
      <c r="B15" s="20"/>
      <c r="C15" s="20"/>
      <c r="D15" s="20"/>
      <c r="E15" s="21"/>
      <c r="F15" s="20"/>
      <c r="G15" s="20"/>
      <c r="H15" s="20"/>
      <c r="I15" s="68">
        <f t="shared" si="0"/>
        <v>0</v>
      </c>
      <c r="J15" s="20"/>
      <c r="K15" s="68">
        <f t="shared" si="1"/>
        <v>0</v>
      </c>
      <c r="L15" s="20"/>
      <c r="M15" s="20"/>
      <c r="N15" s="20"/>
      <c r="O15" s="20"/>
      <c r="P15" s="20"/>
      <c r="Q15" s="20"/>
      <c r="R15" s="70">
        <f t="shared" si="2"/>
        <v>0</v>
      </c>
      <c r="S15" s="71">
        <f t="shared" si="3"/>
        <v>0</v>
      </c>
      <c r="T15" s="39" t="str">
        <f t="shared" si="4"/>
        <v/>
      </c>
    </row>
    <row r="16" spans="1:20" s="14" customFormat="1">
      <c r="A16" s="56" t="s">
        <v>45</v>
      </c>
      <c r="B16" s="156" t="s">
        <v>151</v>
      </c>
      <c r="C16" s="156" t="s">
        <v>152</v>
      </c>
      <c r="D16" s="156">
        <v>2</v>
      </c>
      <c r="E16" s="244" t="s">
        <v>153</v>
      </c>
      <c r="F16" s="20">
        <v>1</v>
      </c>
      <c r="G16" s="20"/>
      <c r="H16" s="20"/>
      <c r="I16" s="68">
        <f t="shared" si="0"/>
        <v>1</v>
      </c>
      <c r="J16" s="20"/>
      <c r="K16" s="68">
        <f t="shared" si="1"/>
        <v>1</v>
      </c>
      <c r="L16" s="20"/>
      <c r="M16" s="20"/>
      <c r="N16" s="20"/>
      <c r="O16" s="20"/>
      <c r="P16" s="20"/>
      <c r="Q16" s="20">
        <v>1</v>
      </c>
      <c r="R16" s="70">
        <f t="shared" si="2"/>
        <v>0</v>
      </c>
      <c r="S16" s="71">
        <f t="shared" si="3"/>
        <v>0</v>
      </c>
      <c r="T16" s="39" t="str">
        <f t="shared" si="4"/>
        <v/>
      </c>
    </row>
    <row r="17" spans="1:20" s="14" customFormat="1">
      <c r="A17" s="56" t="s">
        <v>6</v>
      </c>
      <c r="B17" s="156" t="s">
        <v>151</v>
      </c>
      <c r="C17" s="156" t="s">
        <v>152</v>
      </c>
      <c r="D17" s="156">
        <v>2</v>
      </c>
      <c r="E17" s="244" t="s">
        <v>154</v>
      </c>
      <c r="F17" s="20">
        <v>8</v>
      </c>
      <c r="G17" s="20"/>
      <c r="H17" s="20"/>
      <c r="I17" s="68">
        <f t="shared" si="0"/>
        <v>8</v>
      </c>
      <c r="J17" s="20"/>
      <c r="K17" s="68">
        <f t="shared" si="1"/>
        <v>8</v>
      </c>
      <c r="L17" s="20"/>
      <c r="M17" s="20"/>
      <c r="N17" s="20">
        <v>5</v>
      </c>
      <c r="O17" s="20">
        <v>3</v>
      </c>
      <c r="P17" s="20"/>
      <c r="Q17" s="20"/>
      <c r="R17" s="70">
        <f t="shared" si="2"/>
        <v>1</v>
      </c>
      <c r="S17" s="71">
        <f t="shared" si="3"/>
        <v>0.625</v>
      </c>
      <c r="T17" s="39" t="str">
        <f t="shared" si="4"/>
        <v/>
      </c>
    </row>
    <row r="18" spans="1:20" s="14" customFormat="1">
      <c r="A18" s="56" t="s">
        <v>7</v>
      </c>
      <c r="B18" s="20"/>
      <c r="C18" s="20"/>
      <c r="D18" s="20"/>
      <c r="E18" s="21"/>
      <c r="F18" s="20"/>
      <c r="G18" s="20"/>
      <c r="H18" s="20"/>
      <c r="I18" s="68">
        <f t="shared" si="0"/>
        <v>0</v>
      </c>
      <c r="J18" s="20"/>
      <c r="K18" s="68">
        <f t="shared" si="1"/>
        <v>0</v>
      </c>
      <c r="L18" s="20"/>
      <c r="M18" s="20"/>
      <c r="N18" s="20"/>
      <c r="O18" s="20"/>
      <c r="P18" s="20"/>
      <c r="Q18" s="20"/>
      <c r="R18" s="70">
        <f t="shared" si="2"/>
        <v>0</v>
      </c>
      <c r="S18" s="71">
        <f t="shared" si="3"/>
        <v>0</v>
      </c>
      <c r="T18" s="39" t="str">
        <f t="shared" si="4"/>
        <v/>
      </c>
    </row>
    <row r="19" spans="1:20" s="14" customFormat="1">
      <c r="A19" s="56" t="s">
        <v>45</v>
      </c>
      <c r="B19" s="156" t="s">
        <v>151</v>
      </c>
      <c r="C19" s="156" t="s">
        <v>152</v>
      </c>
      <c r="D19" s="156">
        <v>2</v>
      </c>
      <c r="E19" s="244" t="s">
        <v>154</v>
      </c>
      <c r="F19" s="20">
        <v>1</v>
      </c>
      <c r="G19" s="20"/>
      <c r="H19" s="20"/>
      <c r="I19" s="68">
        <f t="shared" si="0"/>
        <v>1</v>
      </c>
      <c r="J19" s="20"/>
      <c r="K19" s="68">
        <f t="shared" si="1"/>
        <v>1</v>
      </c>
      <c r="L19" s="20"/>
      <c r="M19" s="20"/>
      <c r="N19" s="20">
        <v>1</v>
      </c>
      <c r="O19" s="20"/>
      <c r="P19" s="20"/>
      <c r="Q19" s="20"/>
      <c r="R19" s="70">
        <f t="shared" si="2"/>
        <v>1</v>
      </c>
      <c r="S19" s="71">
        <f t="shared" si="3"/>
        <v>1</v>
      </c>
      <c r="T19" s="39" t="str">
        <f t="shared" si="4"/>
        <v/>
      </c>
    </row>
    <row r="20" spans="1:20" s="14" customFormat="1">
      <c r="A20" s="56" t="s">
        <v>6</v>
      </c>
      <c r="B20" s="156" t="s">
        <v>151</v>
      </c>
      <c r="C20" s="156" t="s">
        <v>152</v>
      </c>
      <c r="D20" s="156">
        <v>2</v>
      </c>
      <c r="E20" s="244" t="s">
        <v>155</v>
      </c>
      <c r="F20" s="20">
        <v>6</v>
      </c>
      <c r="G20" s="20"/>
      <c r="H20" s="20"/>
      <c r="I20" s="68">
        <f t="shared" si="0"/>
        <v>6</v>
      </c>
      <c r="J20" s="20"/>
      <c r="K20" s="68">
        <f t="shared" si="1"/>
        <v>6</v>
      </c>
      <c r="L20" s="20"/>
      <c r="M20" s="20"/>
      <c r="N20" s="20">
        <v>6</v>
      </c>
      <c r="O20" s="20"/>
      <c r="P20" s="20"/>
      <c r="Q20" s="20"/>
      <c r="R20" s="70">
        <f t="shared" si="2"/>
        <v>1</v>
      </c>
      <c r="S20" s="71">
        <f t="shared" si="3"/>
        <v>1</v>
      </c>
      <c r="T20" s="39" t="str">
        <f t="shared" si="4"/>
        <v/>
      </c>
    </row>
    <row r="21" spans="1:20" s="14" customFormat="1">
      <c r="A21" s="56" t="s">
        <v>7</v>
      </c>
      <c r="B21" s="157"/>
      <c r="C21" s="156"/>
      <c r="D21" s="20"/>
      <c r="E21" s="21"/>
      <c r="F21" s="20"/>
      <c r="G21" s="20"/>
      <c r="H21" s="20"/>
      <c r="I21" s="68">
        <f t="shared" si="0"/>
        <v>0</v>
      </c>
      <c r="J21" s="20"/>
      <c r="K21" s="68">
        <f t="shared" si="1"/>
        <v>0</v>
      </c>
      <c r="L21" s="20"/>
      <c r="M21" s="20"/>
      <c r="N21" s="20"/>
      <c r="O21" s="20"/>
      <c r="P21" s="20"/>
      <c r="Q21" s="20"/>
      <c r="R21" s="70">
        <f t="shared" si="2"/>
        <v>0</v>
      </c>
      <c r="S21" s="71">
        <f t="shared" si="3"/>
        <v>0</v>
      </c>
      <c r="T21" s="39" t="str">
        <f t="shared" si="4"/>
        <v/>
      </c>
    </row>
    <row r="22" spans="1:20" s="14" customFormat="1">
      <c r="A22" s="56" t="s">
        <v>45</v>
      </c>
      <c r="B22" s="156" t="s">
        <v>151</v>
      </c>
      <c r="C22" s="156" t="s">
        <v>152</v>
      </c>
      <c r="D22" s="156">
        <v>2</v>
      </c>
      <c r="E22" s="244" t="s">
        <v>155</v>
      </c>
      <c r="F22" s="20">
        <v>1</v>
      </c>
      <c r="G22" s="20"/>
      <c r="H22" s="20"/>
      <c r="I22" s="68">
        <f t="shared" si="0"/>
        <v>1</v>
      </c>
      <c r="J22" s="20"/>
      <c r="K22" s="68">
        <f t="shared" si="1"/>
        <v>1</v>
      </c>
      <c r="L22" s="20"/>
      <c r="M22" s="20"/>
      <c r="N22" s="20"/>
      <c r="O22" s="20"/>
      <c r="P22" s="20"/>
      <c r="Q22" s="20">
        <v>1</v>
      </c>
      <c r="R22" s="70">
        <f t="shared" si="2"/>
        <v>0</v>
      </c>
      <c r="S22" s="71">
        <f t="shared" si="3"/>
        <v>0</v>
      </c>
      <c r="T22" s="39" t="str">
        <f t="shared" si="4"/>
        <v/>
      </c>
    </row>
    <row r="23" spans="1:20" s="14" customFormat="1">
      <c r="A23" s="56" t="s">
        <v>6</v>
      </c>
      <c r="B23" s="156" t="s">
        <v>151</v>
      </c>
      <c r="C23" s="156" t="s">
        <v>152</v>
      </c>
      <c r="D23" s="156">
        <v>3</v>
      </c>
      <c r="E23" s="244" t="s">
        <v>156</v>
      </c>
      <c r="F23" s="20">
        <v>8</v>
      </c>
      <c r="G23" s="20"/>
      <c r="H23" s="20"/>
      <c r="I23" s="68">
        <f t="shared" si="0"/>
        <v>8</v>
      </c>
      <c r="J23" s="20"/>
      <c r="K23" s="68">
        <f t="shared" si="1"/>
        <v>8</v>
      </c>
      <c r="L23" s="20"/>
      <c r="M23" s="20">
        <v>3</v>
      </c>
      <c r="N23" s="20">
        <v>4</v>
      </c>
      <c r="O23" s="20">
        <v>1</v>
      </c>
      <c r="P23" s="20"/>
      <c r="Q23" s="20"/>
      <c r="R23" s="70">
        <f t="shared" si="2"/>
        <v>1</v>
      </c>
      <c r="S23" s="71">
        <f t="shared" si="3"/>
        <v>0.875</v>
      </c>
      <c r="T23" s="39" t="str">
        <f t="shared" si="4"/>
        <v/>
      </c>
    </row>
    <row r="24" spans="1:20" s="14" customFormat="1">
      <c r="A24" s="56" t="s">
        <v>7</v>
      </c>
      <c r="B24" s="255"/>
      <c r="C24" s="255"/>
      <c r="D24" s="255"/>
      <c r="E24" s="244"/>
      <c r="F24" s="20"/>
      <c r="G24" s="20"/>
      <c r="H24" s="20"/>
      <c r="I24" s="68">
        <f t="shared" si="0"/>
        <v>0</v>
      </c>
      <c r="J24" s="20"/>
      <c r="K24" s="68">
        <f t="shared" si="1"/>
        <v>0</v>
      </c>
      <c r="L24" s="20"/>
      <c r="M24" s="20"/>
      <c r="N24" s="20"/>
      <c r="O24" s="20"/>
      <c r="P24" s="20"/>
      <c r="Q24" s="20"/>
      <c r="R24" s="70">
        <f t="shared" si="2"/>
        <v>0</v>
      </c>
      <c r="S24" s="71">
        <f t="shared" si="3"/>
        <v>0</v>
      </c>
      <c r="T24" s="39" t="str">
        <f t="shared" si="4"/>
        <v/>
      </c>
    </row>
    <row r="25" spans="1:20" s="14" customFormat="1">
      <c r="A25" s="56" t="s">
        <v>45</v>
      </c>
      <c r="B25" s="156" t="s">
        <v>151</v>
      </c>
      <c r="C25" s="156" t="s">
        <v>152</v>
      </c>
      <c r="D25" s="156">
        <v>3</v>
      </c>
      <c r="E25" s="244" t="s">
        <v>156</v>
      </c>
      <c r="F25" s="20">
        <v>1</v>
      </c>
      <c r="G25" s="20"/>
      <c r="H25" s="20"/>
      <c r="I25" s="68">
        <f t="shared" si="0"/>
        <v>1</v>
      </c>
      <c r="J25" s="20"/>
      <c r="K25" s="68">
        <f t="shared" si="1"/>
        <v>1</v>
      </c>
      <c r="L25" s="20"/>
      <c r="M25" s="20"/>
      <c r="N25" s="20"/>
      <c r="O25" s="20">
        <v>1</v>
      </c>
      <c r="P25" s="20"/>
      <c r="Q25" s="20"/>
      <c r="R25" s="70">
        <f t="shared" si="2"/>
        <v>1</v>
      </c>
      <c r="S25" s="71">
        <f t="shared" si="3"/>
        <v>0</v>
      </c>
      <c r="T25" s="39" t="str">
        <f t="shared" si="4"/>
        <v/>
      </c>
    </row>
    <row r="26" spans="1:20" s="14" customFormat="1">
      <c r="A26" s="56" t="s">
        <v>6</v>
      </c>
      <c r="B26" s="156" t="s">
        <v>151</v>
      </c>
      <c r="C26" s="156" t="s">
        <v>152</v>
      </c>
      <c r="D26" s="156">
        <v>3</v>
      </c>
      <c r="E26" s="244" t="s">
        <v>157</v>
      </c>
      <c r="F26" s="20">
        <v>11</v>
      </c>
      <c r="G26" s="20"/>
      <c r="H26" s="20"/>
      <c r="I26" s="68">
        <f t="shared" si="0"/>
        <v>11</v>
      </c>
      <c r="J26" s="20">
        <v>1</v>
      </c>
      <c r="K26" s="68">
        <f t="shared" si="1"/>
        <v>10</v>
      </c>
      <c r="L26" s="20"/>
      <c r="M26" s="20">
        <v>3</v>
      </c>
      <c r="N26" s="20">
        <v>6</v>
      </c>
      <c r="O26" s="20">
        <v>1</v>
      </c>
      <c r="P26" s="20"/>
      <c r="Q26" s="20"/>
      <c r="R26" s="70">
        <f t="shared" si="2"/>
        <v>1</v>
      </c>
      <c r="S26" s="71">
        <f t="shared" si="3"/>
        <v>0.9</v>
      </c>
      <c r="T26" s="39" t="str">
        <f t="shared" si="4"/>
        <v/>
      </c>
    </row>
    <row r="27" spans="1:20" s="14" customFormat="1">
      <c r="A27" s="56" t="s">
        <v>7</v>
      </c>
      <c r="B27" s="255"/>
      <c r="C27" s="255"/>
      <c r="D27" s="255"/>
      <c r="E27" s="244"/>
      <c r="F27" s="20"/>
      <c r="G27" s="20"/>
      <c r="H27" s="20"/>
      <c r="I27" s="68">
        <f t="shared" si="0"/>
        <v>0</v>
      </c>
      <c r="J27" s="20"/>
      <c r="K27" s="68">
        <f t="shared" si="1"/>
        <v>0</v>
      </c>
      <c r="L27" s="20"/>
      <c r="M27" s="20"/>
      <c r="N27" s="20"/>
      <c r="O27" s="20"/>
      <c r="P27" s="20"/>
      <c r="Q27" s="20"/>
      <c r="R27" s="70">
        <f t="shared" si="2"/>
        <v>0</v>
      </c>
      <c r="S27" s="71">
        <f t="shared" si="3"/>
        <v>0</v>
      </c>
      <c r="T27" s="39" t="str">
        <f t="shared" si="4"/>
        <v/>
      </c>
    </row>
    <row r="28" spans="1:20" s="14" customFormat="1">
      <c r="A28" s="56" t="s">
        <v>45</v>
      </c>
      <c r="B28" s="156" t="s">
        <v>151</v>
      </c>
      <c r="C28" s="156" t="s">
        <v>152</v>
      </c>
      <c r="D28" s="156">
        <v>3</v>
      </c>
      <c r="E28" s="244" t="s">
        <v>157</v>
      </c>
      <c r="F28" s="20">
        <v>1</v>
      </c>
      <c r="G28" s="20"/>
      <c r="H28" s="20"/>
      <c r="I28" s="68">
        <f t="shared" si="0"/>
        <v>1</v>
      </c>
      <c r="J28" s="20"/>
      <c r="K28" s="68">
        <f t="shared" si="1"/>
        <v>1</v>
      </c>
      <c r="L28" s="20"/>
      <c r="M28" s="20"/>
      <c r="N28" s="20">
        <v>1</v>
      </c>
      <c r="O28" s="20"/>
      <c r="P28" s="20"/>
      <c r="Q28" s="20"/>
      <c r="R28" s="70">
        <f t="shared" si="2"/>
        <v>1</v>
      </c>
      <c r="S28" s="71">
        <f t="shared" si="3"/>
        <v>1</v>
      </c>
      <c r="T28" s="39" t="str">
        <f t="shared" si="4"/>
        <v/>
      </c>
    </row>
    <row r="29" spans="1:20" s="14" customFormat="1">
      <c r="A29" s="56" t="s">
        <v>6</v>
      </c>
      <c r="B29" s="156" t="s">
        <v>151</v>
      </c>
      <c r="C29" s="156" t="s">
        <v>152</v>
      </c>
      <c r="D29" s="156">
        <v>3</v>
      </c>
      <c r="E29" s="244" t="s">
        <v>158</v>
      </c>
      <c r="F29" s="20">
        <v>7</v>
      </c>
      <c r="G29" s="20"/>
      <c r="H29" s="20"/>
      <c r="I29" s="68">
        <f t="shared" si="0"/>
        <v>7</v>
      </c>
      <c r="J29" s="20"/>
      <c r="K29" s="68">
        <f t="shared" si="1"/>
        <v>7</v>
      </c>
      <c r="L29" s="20"/>
      <c r="M29" s="20">
        <v>2</v>
      </c>
      <c r="N29" s="20">
        <v>3</v>
      </c>
      <c r="O29" s="20"/>
      <c r="P29" s="20">
        <v>1</v>
      </c>
      <c r="Q29" s="20">
        <v>1</v>
      </c>
      <c r="R29" s="70">
        <f t="shared" si="2"/>
        <v>0.8571428571428571</v>
      </c>
      <c r="S29" s="71">
        <f t="shared" si="3"/>
        <v>0.7142857142857143</v>
      </c>
      <c r="T29" s="39" t="str">
        <f t="shared" si="4"/>
        <v/>
      </c>
    </row>
    <row r="30" spans="1:20" s="14" customFormat="1">
      <c r="A30" s="56" t="s">
        <v>7</v>
      </c>
      <c r="B30" s="157"/>
      <c r="C30" s="156"/>
      <c r="D30" s="255"/>
      <c r="E30" s="244"/>
      <c r="F30" s="20"/>
      <c r="G30" s="20"/>
      <c r="H30" s="20"/>
      <c r="I30" s="68">
        <f t="shared" si="0"/>
        <v>0</v>
      </c>
      <c r="J30" s="20"/>
      <c r="K30" s="68">
        <f t="shared" si="1"/>
        <v>0</v>
      </c>
      <c r="L30" s="20"/>
      <c r="M30" s="20"/>
      <c r="N30" s="20"/>
      <c r="O30" s="20"/>
      <c r="P30" s="20"/>
      <c r="Q30" s="20"/>
      <c r="R30" s="70">
        <f t="shared" si="2"/>
        <v>0</v>
      </c>
      <c r="S30" s="71">
        <f t="shared" si="3"/>
        <v>0</v>
      </c>
      <c r="T30" s="39" t="str">
        <f t="shared" si="4"/>
        <v/>
      </c>
    </row>
    <row r="31" spans="1:20" s="14" customFormat="1">
      <c r="A31" s="56" t="s">
        <v>45</v>
      </c>
      <c r="B31" s="156"/>
      <c r="C31" s="156"/>
      <c r="D31" s="156"/>
      <c r="E31" s="244"/>
      <c r="F31" s="20"/>
      <c r="G31" s="20"/>
      <c r="H31" s="20"/>
      <c r="I31" s="68">
        <f t="shared" si="0"/>
        <v>0</v>
      </c>
      <c r="J31" s="20"/>
      <c r="K31" s="68">
        <f t="shared" si="1"/>
        <v>0</v>
      </c>
      <c r="L31" s="20"/>
      <c r="M31" s="20"/>
      <c r="N31" s="20"/>
      <c r="O31" s="20"/>
      <c r="P31" s="20"/>
      <c r="Q31" s="20"/>
      <c r="R31" s="70">
        <f t="shared" si="2"/>
        <v>0</v>
      </c>
      <c r="S31" s="71">
        <f t="shared" si="3"/>
        <v>0</v>
      </c>
      <c r="T31" s="39" t="str">
        <f t="shared" si="4"/>
        <v/>
      </c>
    </row>
    <row r="32" spans="1:20" s="14" customFormat="1">
      <c r="A32" s="56" t="s">
        <v>6</v>
      </c>
      <c r="B32" s="157" t="s">
        <v>159</v>
      </c>
      <c r="C32" s="156" t="s">
        <v>152</v>
      </c>
      <c r="D32" s="20">
        <v>4</v>
      </c>
      <c r="E32" s="244" t="s">
        <v>160</v>
      </c>
      <c r="F32" s="20">
        <v>9</v>
      </c>
      <c r="G32" s="20"/>
      <c r="H32" s="20"/>
      <c r="I32" s="68">
        <f t="shared" si="0"/>
        <v>9</v>
      </c>
      <c r="J32" s="20">
        <v>1</v>
      </c>
      <c r="K32" s="68">
        <f t="shared" si="1"/>
        <v>8</v>
      </c>
      <c r="L32" s="20"/>
      <c r="M32" s="20">
        <v>1</v>
      </c>
      <c r="N32" s="20">
        <v>3</v>
      </c>
      <c r="O32" s="20">
        <v>2</v>
      </c>
      <c r="P32" s="20">
        <v>2</v>
      </c>
      <c r="Q32" s="20"/>
      <c r="R32" s="70">
        <f t="shared" si="2"/>
        <v>1</v>
      </c>
      <c r="S32" s="71">
        <f t="shared" si="3"/>
        <v>0.5</v>
      </c>
      <c r="T32" s="39" t="str">
        <f t="shared" si="4"/>
        <v/>
      </c>
    </row>
    <row r="33" spans="1:20" s="14" customFormat="1">
      <c r="A33" s="56" t="s">
        <v>7</v>
      </c>
      <c r="B33" s="20"/>
      <c r="C33" s="20"/>
      <c r="D33" s="20"/>
      <c r="E33" s="21"/>
      <c r="F33" s="20"/>
      <c r="G33" s="20"/>
      <c r="H33" s="20"/>
      <c r="I33" s="68">
        <f t="shared" si="0"/>
        <v>0</v>
      </c>
      <c r="J33" s="20"/>
      <c r="K33" s="68">
        <f t="shared" si="1"/>
        <v>0</v>
      </c>
      <c r="L33" s="20"/>
      <c r="M33" s="20"/>
      <c r="N33" s="20"/>
      <c r="O33" s="20"/>
      <c r="P33" s="20"/>
      <c r="Q33" s="20"/>
      <c r="R33" s="70">
        <f t="shared" si="2"/>
        <v>0</v>
      </c>
      <c r="S33" s="71">
        <f t="shared" si="3"/>
        <v>0</v>
      </c>
      <c r="T33" s="39" t="str">
        <f t="shared" si="4"/>
        <v/>
      </c>
    </row>
    <row r="34" spans="1:20" s="14" customFormat="1">
      <c r="A34" s="56" t="s">
        <v>45</v>
      </c>
      <c r="B34" s="157" t="s">
        <v>159</v>
      </c>
      <c r="C34" s="156" t="s">
        <v>152</v>
      </c>
      <c r="D34" s="219">
        <v>4</v>
      </c>
      <c r="E34" s="244" t="s">
        <v>160</v>
      </c>
      <c r="F34" s="20">
        <v>1</v>
      </c>
      <c r="G34" s="20"/>
      <c r="H34" s="20"/>
      <c r="I34" s="68">
        <f t="shared" si="0"/>
        <v>1</v>
      </c>
      <c r="J34" s="20">
        <v>1</v>
      </c>
      <c r="K34" s="68">
        <f t="shared" si="1"/>
        <v>0</v>
      </c>
      <c r="L34" s="20"/>
      <c r="M34" s="20"/>
      <c r="N34" s="20"/>
      <c r="O34" s="20"/>
      <c r="P34" s="20"/>
      <c r="Q34" s="20"/>
      <c r="R34" s="70">
        <f t="shared" ref="R34:R64" si="5">IF(AND(SUM(M34:P34)=0,K34=0),0,SUM(M34:P34)/K34)</f>
        <v>0</v>
      </c>
      <c r="S34" s="71">
        <f t="shared" ref="S34:S64" si="6">IF(AND(SUM(M34:N34)=0,K34=0),0,SUM(M34:N34)/K34)</f>
        <v>0</v>
      </c>
      <c r="T34" s="39" t="str">
        <f t="shared" si="4"/>
        <v/>
      </c>
    </row>
    <row r="35" spans="1:20" s="14" customFormat="1">
      <c r="A35" s="56" t="s">
        <v>6</v>
      </c>
      <c r="B35" s="157" t="s">
        <v>159</v>
      </c>
      <c r="C35" s="156" t="s">
        <v>152</v>
      </c>
      <c r="D35" s="255">
        <v>4</v>
      </c>
      <c r="E35" s="244" t="s">
        <v>161</v>
      </c>
      <c r="F35" s="20">
        <v>7</v>
      </c>
      <c r="G35" s="20"/>
      <c r="H35" s="20"/>
      <c r="I35" s="68">
        <f t="shared" si="0"/>
        <v>7</v>
      </c>
      <c r="J35" s="20">
        <v>1</v>
      </c>
      <c r="K35" s="68">
        <f t="shared" si="1"/>
        <v>6</v>
      </c>
      <c r="L35" s="20"/>
      <c r="M35" s="20"/>
      <c r="N35" s="20">
        <v>6</v>
      </c>
      <c r="O35" s="20"/>
      <c r="P35" s="20"/>
      <c r="Q35" s="20"/>
      <c r="R35" s="70">
        <f t="shared" si="5"/>
        <v>1</v>
      </c>
      <c r="S35" s="71">
        <f t="shared" si="6"/>
        <v>1</v>
      </c>
      <c r="T35" s="39" t="str">
        <f t="shared" si="4"/>
        <v/>
      </c>
    </row>
    <row r="36" spans="1:20" s="14" customFormat="1">
      <c r="A36" s="56" t="s">
        <v>7</v>
      </c>
      <c r="B36" s="255"/>
      <c r="C36" s="255"/>
      <c r="D36" s="255"/>
      <c r="E36" s="244"/>
      <c r="F36" s="20"/>
      <c r="G36" s="20"/>
      <c r="H36" s="20"/>
      <c r="I36" s="68">
        <f t="shared" si="0"/>
        <v>0</v>
      </c>
      <c r="J36" s="20"/>
      <c r="K36" s="68">
        <f t="shared" si="1"/>
        <v>0</v>
      </c>
      <c r="L36" s="20"/>
      <c r="M36" s="20"/>
      <c r="N36" s="20"/>
      <c r="O36" s="20"/>
      <c r="P36" s="20"/>
      <c r="Q36" s="20"/>
      <c r="R36" s="70">
        <f t="shared" si="5"/>
        <v>0</v>
      </c>
      <c r="S36" s="71">
        <f t="shared" si="6"/>
        <v>0</v>
      </c>
      <c r="T36" s="39" t="str">
        <f t="shared" si="4"/>
        <v/>
      </c>
    </row>
    <row r="37" spans="1:20" s="14" customFormat="1">
      <c r="A37" s="56" t="s">
        <v>45</v>
      </c>
      <c r="B37" s="157"/>
      <c r="C37" s="156"/>
      <c r="D37" s="255"/>
      <c r="E37" s="244"/>
      <c r="F37" s="20"/>
      <c r="G37" s="20"/>
      <c r="H37" s="20"/>
      <c r="I37" s="68">
        <f t="shared" si="0"/>
        <v>0</v>
      </c>
      <c r="J37" s="20"/>
      <c r="K37" s="68">
        <f t="shared" si="1"/>
        <v>0</v>
      </c>
      <c r="L37" s="20"/>
      <c r="M37" s="20"/>
      <c r="N37" s="20"/>
      <c r="O37" s="20"/>
      <c r="P37" s="20"/>
      <c r="Q37" s="20"/>
      <c r="R37" s="70">
        <f t="shared" si="5"/>
        <v>0</v>
      </c>
      <c r="S37" s="71">
        <f t="shared" si="6"/>
        <v>0</v>
      </c>
      <c r="T37" s="39" t="str">
        <f t="shared" si="4"/>
        <v/>
      </c>
    </row>
    <row r="38" spans="1:20" s="14" customFormat="1">
      <c r="A38" s="56" t="s">
        <v>6</v>
      </c>
      <c r="B38" s="158" t="s">
        <v>162</v>
      </c>
      <c r="C38" s="159" t="s">
        <v>163</v>
      </c>
      <c r="D38" s="159">
        <v>1</v>
      </c>
      <c r="E38" s="244" t="s">
        <v>687</v>
      </c>
      <c r="F38" s="20">
        <v>16</v>
      </c>
      <c r="G38" s="20"/>
      <c r="H38" s="20"/>
      <c r="I38" s="68">
        <f t="shared" si="0"/>
        <v>16</v>
      </c>
      <c r="J38" s="20"/>
      <c r="K38" s="68">
        <f t="shared" si="1"/>
        <v>16</v>
      </c>
      <c r="L38" s="20"/>
      <c r="M38" s="20">
        <v>2</v>
      </c>
      <c r="N38" s="20">
        <v>12</v>
      </c>
      <c r="O38" s="20">
        <v>1</v>
      </c>
      <c r="P38" s="20"/>
      <c r="Q38" s="20">
        <v>1</v>
      </c>
      <c r="R38" s="70">
        <f t="shared" si="5"/>
        <v>0.9375</v>
      </c>
      <c r="S38" s="71">
        <f t="shared" si="6"/>
        <v>0.875</v>
      </c>
      <c r="T38" s="39" t="str">
        <f t="shared" si="4"/>
        <v/>
      </c>
    </row>
    <row r="39" spans="1:20" s="14" customFormat="1">
      <c r="A39" s="56" t="s">
        <v>7</v>
      </c>
      <c r="B39" s="20"/>
      <c r="C39" s="20"/>
      <c r="D39" s="20"/>
      <c r="E39" s="21"/>
      <c r="F39" s="20"/>
      <c r="G39" s="20"/>
      <c r="H39" s="20"/>
      <c r="I39" s="68">
        <f t="shared" si="0"/>
        <v>0</v>
      </c>
      <c r="J39" s="20"/>
      <c r="K39" s="68">
        <f t="shared" si="1"/>
        <v>0</v>
      </c>
      <c r="L39" s="20"/>
      <c r="M39" s="20"/>
      <c r="N39" s="20"/>
      <c r="O39" s="20"/>
      <c r="P39" s="20"/>
      <c r="Q39" s="20"/>
      <c r="R39" s="70">
        <f t="shared" si="5"/>
        <v>0</v>
      </c>
      <c r="S39" s="71">
        <f t="shared" si="6"/>
        <v>0</v>
      </c>
      <c r="T39" s="39" t="str">
        <f t="shared" si="4"/>
        <v/>
      </c>
    </row>
    <row r="40" spans="1:20" s="14" customFormat="1">
      <c r="A40" s="56" t="s">
        <v>45</v>
      </c>
      <c r="B40" s="158" t="s">
        <v>162</v>
      </c>
      <c r="C40" s="159" t="s">
        <v>163</v>
      </c>
      <c r="D40" s="159">
        <v>1</v>
      </c>
      <c r="E40" s="244" t="s">
        <v>687</v>
      </c>
      <c r="F40" s="20">
        <v>6</v>
      </c>
      <c r="G40" s="20"/>
      <c r="H40" s="20"/>
      <c r="I40" s="68">
        <f t="shared" si="0"/>
        <v>6</v>
      </c>
      <c r="J40" s="20"/>
      <c r="K40" s="68">
        <f t="shared" si="1"/>
        <v>6</v>
      </c>
      <c r="L40" s="20"/>
      <c r="M40" s="20"/>
      <c r="N40" s="20">
        <v>5</v>
      </c>
      <c r="O40" s="20"/>
      <c r="P40" s="20"/>
      <c r="Q40" s="20">
        <v>1</v>
      </c>
      <c r="R40" s="70">
        <f t="shared" si="5"/>
        <v>0.83333333333333337</v>
      </c>
      <c r="S40" s="71">
        <f t="shared" si="6"/>
        <v>0.83333333333333337</v>
      </c>
      <c r="T40" s="39" t="str">
        <f t="shared" si="4"/>
        <v/>
      </c>
    </row>
    <row r="41" spans="1:20" s="14" customFormat="1">
      <c r="A41" s="56" t="s">
        <v>6</v>
      </c>
      <c r="B41" s="158" t="s">
        <v>162</v>
      </c>
      <c r="C41" s="159" t="s">
        <v>163</v>
      </c>
      <c r="D41" s="159">
        <v>2</v>
      </c>
      <c r="E41" s="244" t="s">
        <v>164</v>
      </c>
      <c r="F41" s="20">
        <v>15</v>
      </c>
      <c r="G41" s="20"/>
      <c r="H41" s="20"/>
      <c r="I41" s="68">
        <f t="shared" si="0"/>
        <v>15</v>
      </c>
      <c r="J41" s="20"/>
      <c r="K41" s="68">
        <f t="shared" si="1"/>
        <v>15</v>
      </c>
      <c r="L41" s="20"/>
      <c r="M41" s="20">
        <v>5</v>
      </c>
      <c r="N41" s="20">
        <v>7</v>
      </c>
      <c r="O41" s="20">
        <v>1</v>
      </c>
      <c r="P41" s="20">
        <v>1</v>
      </c>
      <c r="Q41" s="20">
        <v>1</v>
      </c>
      <c r="R41" s="70">
        <f t="shared" si="5"/>
        <v>0.93333333333333335</v>
      </c>
      <c r="S41" s="71">
        <f t="shared" si="6"/>
        <v>0.8</v>
      </c>
      <c r="T41" s="39" t="str">
        <f t="shared" si="4"/>
        <v/>
      </c>
    </row>
    <row r="42" spans="1:20" s="14" customFormat="1">
      <c r="A42" s="56" t="s">
        <v>7</v>
      </c>
      <c r="B42" s="255"/>
      <c r="C42" s="255"/>
      <c r="D42" s="255"/>
      <c r="E42" s="244"/>
      <c r="F42" s="20"/>
      <c r="G42" s="20"/>
      <c r="H42" s="20"/>
      <c r="I42" s="68">
        <f t="shared" si="0"/>
        <v>0</v>
      </c>
      <c r="J42" s="20"/>
      <c r="K42" s="68">
        <f t="shared" si="1"/>
        <v>0</v>
      </c>
      <c r="L42" s="20"/>
      <c r="M42" s="20"/>
      <c r="N42" s="20"/>
      <c r="O42" s="20"/>
      <c r="P42" s="20"/>
      <c r="Q42" s="20"/>
      <c r="R42" s="70">
        <f t="shared" si="5"/>
        <v>0</v>
      </c>
      <c r="S42" s="71">
        <f t="shared" si="6"/>
        <v>0</v>
      </c>
      <c r="T42" s="39" t="str">
        <f t="shared" si="4"/>
        <v/>
      </c>
    </row>
    <row r="43" spans="1:20" s="14" customFormat="1">
      <c r="A43" s="56" t="s">
        <v>45</v>
      </c>
      <c r="B43" s="158" t="s">
        <v>162</v>
      </c>
      <c r="C43" s="159" t="s">
        <v>163</v>
      </c>
      <c r="D43" s="159">
        <v>2</v>
      </c>
      <c r="E43" s="244" t="s">
        <v>164</v>
      </c>
      <c r="F43" s="20">
        <v>1</v>
      </c>
      <c r="G43" s="20"/>
      <c r="H43" s="20"/>
      <c r="I43" s="68">
        <f t="shared" si="0"/>
        <v>1</v>
      </c>
      <c r="J43" s="20"/>
      <c r="K43" s="68">
        <f t="shared" si="1"/>
        <v>1</v>
      </c>
      <c r="L43" s="20"/>
      <c r="M43" s="20"/>
      <c r="N43" s="20"/>
      <c r="O43" s="20"/>
      <c r="P43" s="20"/>
      <c r="Q43" s="20">
        <v>1</v>
      </c>
      <c r="R43" s="70">
        <f t="shared" si="5"/>
        <v>0</v>
      </c>
      <c r="S43" s="71">
        <f t="shared" si="6"/>
        <v>0</v>
      </c>
      <c r="T43" s="39" t="str">
        <f t="shared" si="4"/>
        <v/>
      </c>
    </row>
    <row r="44" spans="1:20" s="14" customFormat="1">
      <c r="A44" s="56" t="s">
        <v>6</v>
      </c>
      <c r="B44" s="158" t="s">
        <v>162</v>
      </c>
      <c r="C44" s="159" t="s">
        <v>163</v>
      </c>
      <c r="D44" s="159">
        <v>3</v>
      </c>
      <c r="E44" s="244" t="s">
        <v>165</v>
      </c>
      <c r="F44" s="20">
        <v>14</v>
      </c>
      <c r="G44" s="20"/>
      <c r="H44" s="20"/>
      <c r="I44" s="68">
        <f t="shared" si="0"/>
        <v>14</v>
      </c>
      <c r="J44" s="20"/>
      <c r="K44" s="68">
        <f t="shared" si="1"/>
        <v>14</v>
      </c>
      <c r="L44" s="20"/>
      <c r="M44" s="20"/>
      <c r="N44" s="20">
        <v>11</v>
      </c>
      <c r="O44" s="20">
        <v>2</v>
      </c>
      <c r="P44" s="20"/>
      <c r="Q44" s="20">
        <v>1</v>
      </c>
      <c r="R44" s="70">
        <f t="shared" si="5"/>
        <v>0.9285714285714286</v>
      </c>
      <c r="S44" s="71">
        <f t="shared" si="6"/>
        <v>0.7857142857142857</v>
      </c>
      <c r="T44" s="39" t="str">
        <f t="shared" si="4"/>
        <v/>
      </c>
    </row>
    <row r="45" spans="1:20" s="14" customFormat="1">
      <c r="A45" s="56" t="s">
        <v>7</v>
      </c>
      <c r="B45" s="255"/>
      <c r="C45" s="255"/>
      <c r="D45" s="255"/>
      <c r="E45" s="244"/>
      <c r="F45" s="20"/>
      <c r="G45" s="20"/>
      <c r="H45" s="20"/>
      <c r="I45" s="68">
        <f t="shared" si="0"/>
        <v>0</v>
      </c>
      <c r="J45" s="20"/>
      <c r="K45" s="68">
        <f t="shared" si="1"/>
        <v>0</v>
      </c>
      <c r="L45" s="20"/>
      <c r="M45" s="20"/>
      <c r="N45" s="20"/>
      <c r="O45" s="20"/>
      <c r="P45" s="20"/>
      <c r="Q45" s="20"/>
      <c r="R45" s="70">
        <f t="shared" si="5"/>
        <v>0</v>
      </c>
      <c r="S45" s="71">
        <f t="shared" si="6"/>
        <v>0</v>
      </c>
      <c r="T45" s="39" t="str">
        <f t="shared" si="4"/>
        <v/>
      </c>
    </row>
    <row r="46" spans="1:20" s="14" customFormat="1">
      <c r="A46" s="56" t="s">
        <v>45</v>
      </c>
      <c r="B46" s="158" t="s">
        <v>162</v>
      </c>
      <c r="C46" s="159" t="s">
        <v>163</v>
      </c>
      <c r="D46" s="159">
        <v>3</v>
      </c>
      <c r="E46" s="244" t="s">
        <v>165</v>
      </c>
      <c r="F46" s="20">
        <v>3</v>
      </c>
      <c r="G46" s="20"/>
      <c r="H46" s="20"/>
      <c r="I46" s="68">
        <f t="shared" si="0"/>
        <v>3</v>
      </c>
      <c r="J46" s="20"/>
      <c r="K46" s="68">
        <f t="shared" si="1"/>
        <v>3</v>
      </c>
      <c r="L46" s="20"/>
      <c r="M46" s="20"/>
      <c r="N46" s="20"/>
      <c r="O46" s="20"/>
      <c r="P46" s="20">
        <v>1</v>
      </c>
      <c r="Q46" s="20">
        <v>2</v>
      </c>
      <c r="R46" s="70">
        <f t="shared" si="5"/>
        <v>0.33333333333333331</v>
      </c>
      <c r="S46" s="71">
        <f t="shared" si="6"/>
        <v>0</v>
      </c>
      <c r="T46" s="39" t="str">
        <f t="shared" si="4"/>
        <v/>
      </c>
    </row>
    <row r="47" spans="1:20" s="14" customFormat="1">
      <c r="A47" s="56" t="s">
        <v>6</v>
      </c>
      <c r="B47" s="158" t="s">
        <v>162</v>
      </c>
      <c r="C47" s="159" t="s">
        <v>163</v>
      </c>
      <c r="D47" s="159">
        <v>1</v>
      </c>
      <c r="E47" s="244" t="s">
        <v>688</v>
      </c>
      <c r="F47" s="20">
        <v>16</v>
      </c>
      <c r="G47" s="20"/>
      <c r="H47" s="20"/>
      <c r="I47" s="68">
        <f t="shared" si="0"/>
        <v>16</v>
      </c>
      <c r="J47" s="20"/>
      <c r="K47" s="68">
        <f t="shared" si="1"/>
        <v>16</v>
      </c>
      <c r="L47" s="20"/>
      <c r="M47" s="20">
        <v>12</v>
      </c>
      <c r="N47" s="20">
        <v>3</v>
      </c>
      <c r="O47" s="20">
        <v>1</v>
      </c>
      <c r="P47" s="20"/>
      <c r="Q47" s="20"/>
      <c r="R47" s="70">
        <f t="shared" si="5"/>
        <v>1</v>
      </c>
      <c r="S47" s="71">
        <f t="shared" si="6"/>
        <v>0.9375</v>
      </c>
      <c r="T47" s="39" t="str">
        <f t="shared" si="4"/>
        <v/>
      </c>
    </row>
    <row r="48" spans="1:20" s="14" customFormat="1">
      <c r="A48" s="56" t="s">
        <v>7</v>
      </c>
      <c r="B48" s="158"/>
      <c r="C48" s="159"/>
      <c r="D48" s="159"/>
      <c r="E48" s="21"/>
      <c r="F48" s="20"/>
      <c r="G48" s="20"/>
      <c r="H48" s="20"/>
      <c r="I48" s="68">
        <f t="shared" si="0"/>
        <v>0</v>
      </c>
      <c r="J48" s="20"/>
      <c r="K48" s="68">
        <f t="shared" si="1"/>
        <v>0</v>
      </c>
      <c r="L48" s="20"/>
      <c r="M48" s="20"/>
      <c r="N48" s="20"/>
      <c r="O48" s="20"/>
      <c r="P48" s="20"/>
      <c r="Q48" s="20"/>
      <c r="R48" s="70">
        <f t="shared" si="5"/>
        <v>0</v>
      </c>
      <c r="S48" s="71">
        <f t="shared" si="6"/>
        <v>0</v>
      </c>
      <c r="T48" s="39" t="str">
        <f t="shared" si="4"/>
        <v/>
      </c>
    </row>
    <row r="49" spans="1:20" s="14" customFormat="1">
      <c r="A49" s="56" t="s">
        <v>45</v>
      </c>
      <c r="B49" s="158" t="s">
        <v>162</v>
      </c>
      <c r="C49" s="159" t="s">
        <v>163</v>
      </c>
      <c r="D49" s="159">
        <v>1</v>
      </c>
      <c r="E49" s="244" t="s">
        <v>688</v>
      </c>
      <c r="F49" s="20">
        <v>4</v>
      </c>
      <c r="G49" s="20"/>
      <c r="H49" s="20"/>
      <c r="I49" s="68">
        <f t="shared" si="0"/>
        <v>4</v>
      </c>
      <c r="J49" s="20"/>
      <c r="K49" s="68">
        <f t="shared" si="1"/>
        <v>4</v>
      </c>
      <c r="L49" s="20"/>
      <c r="M49" s="20">
        <v>1</v>
      </c>
      <c r="N49" s="20">
        <v>3</v>
      </c>
      <c r="O49" s="20"/>
      <c r="P49" s="20"/>
      <c r="Q49" s="20"/>
      <c r="R49" s="70">
        <f t="shared" si="5"/>
        <v>1</v>
      </c>
      <c r="S49" s="71">
        <f t="shared" si="6"/>
        <v>1</v>
      </c>
      <c r="T49" s="39" t="str">
        <f t="shared" si="4"/>
        <v/>
      </c>
    </row>
    <row r="50" spans="1:20" s="14" customFormat="1">
      <c r="A50" s="56" t="s">
        <v>6</v>
      </c>
      <c r="B50" s="158" t="s">
        <v>162</v>
      </c>
      <c r="C50" s="159" t="s">
        <v>163</v>
      </c>
      <c r="D50" s="159">
        <v>2</v>
      </c>
      <c r="E50" s="244" t="s">
        <v>167</v>
      </c>
      <c r="F50" s="20">
        <v>11</v>
      </c>
      <c r="G50" s="20"/>
      <c r="H50" s="20"/>
      <c r="I50" s="68">
        <f t="shared" si="0"/>
        <v>11</v>
      </c>
      <c r="J50" s="20"/>
      <c r="K50" s="68">
        <f t="shared" si="1"/>
        <v>11</v>
      </c>
      <c r="L50" s="20"/>
      <c r="M50" s="20">
        <v>3</v>
      </c>
      <c r="N50" s="20">
        <v>7</v>
      </c>
      <c r="O50" s="20"/>
      <c r="P50" s="20"/>
      <c r="Q50" s="20">
        <v>1</v>
      </c>
      <c r="R50" s="70">
        <f t="shared" si="5"/>
        <v>0.90909090909090906</v>
      </c>
      <c r="S50" s="71">
        <f t="shared" si="6"/>
        <v>0.90909090909090906</v>
      </c>
      <c r="T50" s="39" t="str">
        <f t="shared" si="4"/>
        <v/>
      </c>
    </row>
    <row r="51" spans="1:20" s="14" customFormat="1">
      <c r="A51" s="56" t="s">
        <v>7</v>
      </c>
      <c r="B51" s="158" t="s">
        <v>162</v>
      </c>
      <c r="C51" s="159" t="s">
        <v>163</v>
      </c>
      <c r="D51" s="159">
        <v>2</v>
      </c>
      <c r="E51" s="244" t="s">
        <v>167</v>
      </c>
      <c r="F51" s="20">
        <v>1</v>
      </c>
      <c r="G51" s="20"/>
      <c r="H51" s="20"/>
      <c r="I51" s="68">
        <f t="shared" si="0"/>
        <v>1</v>
      </c>
      <c r="J51" s="20"/>
      <c r="K51" s="68">
        <f t="shared" si="1"/>
        <v>1</v>
      </c>
      <c r="L51" s="20"/>
      <c r="M51" s="20"/>
      <c r="N51" s="20">
        <v>1</v>
      </c>
      <c r="O51" s="20"/>
      <c r="P51" s="20"/>
      <c r="Q51" s="20"/>
      <c r="R51" s="70">
        <f t="shared" si="5"/>
        <v>1</v>
      </c>
      <c r="S51" s="71">
        <f t="shared" si="6"/>
        <v>1</v>
      </c>
      <c r="T51" s="39" t="str">
        <f t="shared" si="4"/>
        <v/>
      </c>
    </row>
    <row r="52" spans="1:20" s="14" customFormat="1">
      <c r="A52" s="56" t="s">
        <v>45</v>
      </c>
      <c r="B52" s="158" t="s">
        <v>162</v>
      </c>
      <c r="C52" s="159" t="s">
        <v>163</v>
      </c>
      <c r="D52" s="159">
        <v>2</v>
      </c>
      <c r="E52" s="244" t="s">
        <v>167</v>
      </c>
      <c r="F52" s="20">
        <v>2</v>
      </c>
      <c r="G52" s="20"/>
      <c r="H52" s="20"/>
      <c r="I52" s="68">
        <f t="shared" si="0"/>
        <v>2</v>
      </c>
      <c r="J52" s="20"/>
      <c r="K52" s="68">
        <f t="shared" si="1"/>
        <v>2</v>
      </c>
      <c r="L52" s="20"/>
      <c r="M52" s="20"/>
      <c r="N52" s="20">
        <v>2</v>
      </c>
      <c r="O52" s="20"/>
      <c r="P52" s="20"/>
      <c r="Q52" s="20"/>
      <c r="R52" s="70">
        <f t="shared" si="5"/>
        <v>1</v>
      </c>
      <c r="S52" s="71">
        <f t="shared" si="6"/>
        <v>1</v>
      </c>
      <c r="T52" s="39" t="str">
        <f t="shared" si="4"/>
        <v/>
      </c>
    </row>
    <row r="53" spans="1:20" s="14" customFormat="1">
      <c r="A53" s="56" t="s">
        <v>6</v>
      </c>
      <c r="B53" s="158" t="s">
        <v>162</v>
      </c>
      <c r="C53" s="159" t="s">
        <v>163</v>
      </c>
      <c r="D53" s="159">
        <v>3</v>
      </c>
      <c r="E53" s="244" t="s">
        <v>168</v>
      </c>
      <c r="F53" s="20">
        <v>12</v>
      </c>
      <c r="G53" s="20"/>
      <c r="H53" s="20"/>
      <c r="I53" s="68">
        <f t="shared" si="0"/>
        <v>12</v>
      </c>
      <c r="J53" s="20"/>
      <c r="K53" s="68">
        <f t="shared" si="1"/>
        <v>12</v>
      </c>
      <c r="L53" s="20"/>
      <c r="M53" s="20">
        <v>3</v>
      </c>
      <c r="N53" s="20">
        <v>6</v>
      </c>
      <c r="O53" s="20">
        <v>2</v>
      </c>
      <c r="P53" s="20">
        <v>1</v>
      </c>
      <c r="Q53" s="20"/>
      <c r="R53" s="70">
        <f t="shared" si="5"/>
        <v>1</v>
      </c>
      <c r="S53" s="71">
        <f t="shared" si="6"/>
        <v>0.75</v>
      </c>
      <c r="T53" s="39" t="str">
        <f t="shared" si="4"/>
        <v/>
      </c>
    </row>
    <row r="54" spans="1:20" s="14" customFormat="1">
      <c r="A54" s="56" t="s">
        <v>7</v>
      </c>
      <c r="B54" s="20"/>
      <c r="C54" s="20"/>
      <c r="D54" s="20"/>
      <c r="E54" s="21"/>
      <c r="F54" s="20"/>
      <c r="G54" s="20"/>
      <c r="H54" s="20"/>
      <c r="I54" s="68">
        <f t="shared" si="0"/>
        <v>0</v>
      </c>
      <c r="J54" s="20"/>
      <c r="K54" s="68">
        <f t="shared" si="1"/>
        <v>0</v>
      </c>
      <c r="L54" s="20"/>
      <c r="M54" s="20"/>
      <c r="N54" s="20"/>
      <c r="O54" s="20"/>
      <c r="P54" s="20"/>
      <c r="Q54" s="20"/>
      <c r="R54" s="70">
        <f t="shared" si="5"/>
        <v>0</v>
      </c>
      <c r="S54" s="71">
        <f t="shared" si="6"/>
        <v>0</v>
      </c>
      <c r="T54" s="39" t="str">
        <f t="shared" si="4"/>
        <v/>
      </c>
    </row>
    <row r="55" spans="1:20" s="14" customFormat="1">
      <c r="A55" s="56" t="s">
        <v>45</v>
      </c>
      <c r="B55" s="158" t="s">
        <v>162</v>
      </c>
      <c r="C55" s="159" t="s">
        <v>163</v>
      </c>
      <c r="D55" s="159">
        <v>3</v>
      </c>
      <c r="E55" s="244" t="s">
        <v>168</v>
      </c>
      <c r="F55" s="255">
        <v>1</v>
      </c>
      <c r="G55" s="20"/>
      <c r="H55" s="20"/>
      <c r="I55" s="68">
        <f t="shared" si="0"/>
        <v>1</v>
      </c>
      <c r="J55" s="20"/>
      <c r="K55" s="68">
        <f t="shared" si="1"/>
        <v>1</v>
      </c>
      <c r="L55" s="20"/>
      <c r="M55" s="20"/>
      <c r="N55" s="20">
        <v>1</v>
      </c>
      <c r="O55" s="20"/>
      <c r="P55" s="20"/>
      <c r="Q55" s="20"/>
      <c r="R55" s="70">
        <f t="shared" si="5"/>
        <v>1</v>
      </c>
      <c r="S55" s="71">
        <f t="shared" si="6"/>
        <v>1</v>
      </c>
      <c r="T55" s="39" t="str">
        <f t="shared" si="4"/>
        <v/>
      </c>
    </row>
    <row r="56" spans="1:20" s="14" customFormat="1">
      <c r="A56" s="56" t="s">
        <v>6</v>
      </c>
      <c r="B56" s="158" t="s">
        <v>159</v>
      </c>
      <c r="C56" s="159" t="s">
        <v>152</v>
      </c>
      <c r="D56" s="159">
        <v>4</v>
      </c>
      <c r="E56" s="244" t="s">
        <v>492</v>
      </c>
      <c r="F56" s="20">
        <v>9</v>
      </c>
      <c r="G56" s="20"/>
      <c r="H56" s="20"/>
      <c r="I56" s="68">
        <f t="shared" si="0"/>
        <v>9</v>
      </c>
      <c r="J56" s="20"/>
      <c r="K56" s="68">
        <f t="shared" si="1"/>
        <v>9</v>
      </c>
      <c r="L56" s="20"/>
      <c r="M56" s="20">
        <v>2</v>
      </c>
      <c r="N56" s="20">
        <v>7</v>
      </c>
      <c r="O56" s="20"/>
      <c r="P56" s="20"/>
      <c r="Q56" s="20"/>
      <c r="R56" s="70">
        <f t="shared" si="5"/>
        <v>1</v>
      </c>
      <c r="S56" s="71">
        <f t="shared" si="6"/>
        <v>1</v>
      </c>
      <c r="T56" s="39" t="str">
        <f t="shared" si="4"/>
        <v/>
      </c>
    </row>
    <row r="57" spans="1:20" s="14" customFormat="1">
      <c r="A57" s="56" t="s">
        <v>7</v>
      </c>
      <c r="B57" s="20"/>
      <c r="C57" s="20"/>
      <c r="D57" s="20"/>
      <c r="E57" s="21"/>
      <c r="F57" s="20"/>
      <c r="G57" s="20"/>
      <c r="H57" s="20"/>
      <c r="I57" s="68">
        <f t="shared" si="0"/>
        <v>0</v>
      </c>
      <c r="J57" s="20"/>
      <c r="K57" s="68">
        <f t="shared" si="1"/>
        <v>0</v>
      </c>
      <c r="L57" s="20"/>
      <c r="M57" s="20"/>
      <c r="N57" s="20"/>
      <c r="O57" s="20"/>
      <c r="P57" s="20"/>
      <c r="Q57" s="20"/>
      <c r="R57" s="70">
        <f t="shared" si="5"/>
        <v>0</v>
      </c>
      <c r="S57" s="71">
        <f t="shared" si="6"/>
        <v>0</v>
      </c>
      <c r="T57" s="39" t="str">
        <f t="shared" si="4"/>
        <v/>
      </c>
    </row>
    <row r="58" spans="1:20" s="14" customFormat="1">
      <c r="A58" s="56" t="s">
        <v>45</v>
      </c>
      <c r="B58" s="20"/>
      <c r="C58" s="20"/>
      <c r="D58" s="20"/>
      <c r="E58" s="21"/>
      <c r="F58" s="20"/>
      <c r="G58" s="20"/>
      <c r="H58" s="20"/>
      <c r="I58" s="68">
        <f t="shared" si="0"/>
        <v>0</v>
      </c>
      <c r="J58" s="20"/>
      <c r="K58" s="68">
        <f t="shared" si="1"/>
        <v>0</v>
      </c>
      <c r="L58" s="20"/>
      <c r="M58" s="20"/>
      <c r="N58" s="20"/>
      <c r="O58" s="20"/>
      <c r="P58" s="20"/>
      <c r="Q58" s="20"/>
      <c r="R58" s="70">
        <f t="shared" si="5"/>
        <v>0</v>
      </c>
      <c r="S58" s="71">
        <f t="shared" si="6"/>
        <v>0</v>
      </c>
      <c r="T58" s="39" t="str">
        <f t="shared" si="4"/>
        <v/>
      </c>
    </row>
    <row r="59" spans="1:20" s="14" customFormat="1">
      <c r="A59" s="56" t="s">
        <v>6</v>
      </c>
      <c r="B59" s="158" t="s">
        <v>159</v>
      </c>
      <c r="C59" s="159" t="s">
        <v>152</v>
      </c>
      <c r="D59" s="159">
        <v>4</v>
      </c>
      <c r="E59" s="244" t="s">
        <v>169</v>
      </c>
      <c r="F59" s="20">
        <v>10</v>
      </c>
      <c r="G59" s="20"/>
      <c r="H59" s="20"/>
      <c r="I59" s="68">
        <f t="shared" si="0"/>
        <v>10</v>
      </c>
      <c r="J59" s="20">
        <v>1</v>
      </c>
      <c r="K59" s="68">
        <f t="shared" si="1"/>
        <v>9</v>
      </c>
      <c r="L59" s="20"/>
      <c r="M59" s="20">
        <v>1</v>
      </c>
      <c r="N59" s="20">
        <v>8</v>
      </c>
      <c r="O59" s="20"/>
      <c r="P59" s="20"/>
      <c r="Q59" s="20"/>
      <c r="R59" s="70">
        <f t="shared" si="5"/>
        <v>1</v>
      </c>
      <c r="S59" s="71">
        <f t="shared" si="6"/>
        <v>1</v>
      </c>
      <c r="T59" s="39" t="str">
        <f t="shared" si="4"/>
        <v/>
      </c>
    </row>
    <row r="60" spans="1:20" s="14" customFormat="1">
      <c r="A60" s="56" t="s">
        <v>7</v>
      </c>
      <c r="B60" s="20"/>
      <c r="C60" s="20"/>
      <c r="D60" s="20"/>
      <c r="E60" s="21"/>
      <c r="F60" s="20"/>
      <c r="G60" s="20"/>
      <c r="H60" s="20"/>
      <c r="I60" s="68">
        <f t="shared" si="0"/>
        <v>0</v>
      </c>
      <c r="J60" s="20"/>
      <c r="K60" s="68">
        <f t="shared" si="1"/>
        <v>0</v>
      </c>
      <c r="L60" s="20"/>
      <c r="M60" s="20"/>
      <c r="N60" s="20"/>
      <c r="O60" s="20"/>
      <c r="P60" s="20"/>
      <c r="Q60" s="20"/>
      <c r="R60" s="70">
        <f t="shared" si="5"/>
        <v>0</v>
      </c>
      <c r="S60" s="71">
        <f t="shared" si="6"/>
        <v>0</v>
      </c>
      <c r="T60" s="39" t="str">
        <f t="shared" si="4"/>
        <v/>
      </c>
    </row>
    <row r="61" spans="1:20" s="14" customFormat="1">
      <c r="A61" s="56" t="s">
        <v>45</v>
      </c>
      <c r="B61" s="20"/>
      <c r="C61" s="20"/>
      <c r="D61" s="20"/>
      <c r="E61" s="21"/>
      <c r="F61" s="20"/>
      <c r="G61" s="20"/>
      <c r="H61" s="20"/>
      <c r="I61" s="68">
        <f t="shared" si="0"/>
        <v>0</v>
      </c>
      <c r="J61" s="20"/>
      <c r="K61" s="68">
        <f t="shared" si="1"/>
        <v>0</v>
      </c>
      <c r="L61" s="20"/>
      <c r="M61" s="20"/>
      <c r="N61" s="20"/>
      <c r="O61" s="20"/>
      <c r="P61" s="20"/>
      <c r="Q61" s="20"/>
      <c r="R61" s="70">
        <f t="shared" si="5"/>
        <v>0</v>
      </c>
      <c r="S61" s="71">
        <f t="shared" si="6"/>
        <v>0</v>
      </c>
      <c r="T61" s="39" t="str">
        <f t="shared" si="4"/>
        <v/>
      </c>
    </row>
    <row r="62" spans="1:20" s="14" customFormat="1">
      <c r="A62" s="56" t="s">
        <v>6</v>
      </c>
      <c r="B62" s="157" t="s">
        <v>170</v>
      </c>
      <c r="C62" s="156" t="s">
        <v>171</v>
      </c>
      <c r="D62" s="156">
        <v>4</v>
      </c>
      <c r="E62" s="161" t="s">
        <v>172</v>
      </c>
      <c r="F62" s="255">
        <v>16</v>
      </c>
      <c r="G62" s="20"/>
      <c r="H62" s="20"/>
      <c r="I62" s="68">
        <f>F62-G62-H62</f>
        <v>16</v>
      </c>
      <c r="J62" s="20"/>
      <c r="K62" s="68">
        <f t="shared" si="1"/>
        <v>16</v>
      </c>
      <c r="L62" s="20"/>
      <c r="M62" s="255">
        <v>1</v>
      </c>
      <c r="N62" s="255">
        <v>9</v>
      </c>
      <c r="O62" s="255">
        <v>3</v>
      </c>
      <c r="P62" s="255">
        <v>1</v>
      </c>
      <c r="Q62" s="255">
        <v>2</v>
      </c>
      <c r="R62" s="70">
        <f t="shared" si="5"/>
        <v>0.875</v>
      </c>
      <c r="S62" s="71">
        <f t="shared" si="6"/>
        <v>0.625</v>
      </c>
      <c r="T62" s="39" t="str">
        <f t="shared" si="4"/>
        <v/>
      </c>
    </row>
    <row r="63" spans="1:20" s="14" customFormat="1">
      <c r="A63" s="56" t="s">
        <v>7</v>
      </c>
      <c r="B63" s="157"/>
      <c r="C63" s="156"/>
      <c r="D63" s="156"/>
      <c r="E63" s="161"/>
      <c r="F63" s="20"/>
      <c r="G63" s="20"/>
      <c r="H63" s="20"/>
      <c r="I63" s="68">
        <f>F63-G63-H63</f>
        <v>0</v>
      </c>
      <c r="J63" s="20"/>
      <c r="K63" s="68">
        <f t="shared" si="1"/>
        <v>0</v>
      </c>
      <c r="L63" s="20"/>
      <c r="M63" s="20"/>
      <c r="N63" s="20"/>
      <c r="O63" s="20"/>
      <c r="P63" s="20"/>
      <c r="Q63" s="20"/>
      <c r="R63" s="70">
        <f t="shared" si="5"/>
        <v>0</v>
      </c>
      <c r="S63" s="71">
        <f t="shared" si="6"/>
        <v>0</v>
      </c>
      <c r="T63" s="39" t="str">
        <f t="shared" si="4"/>
        <v/>
      </c>
    </row>
    <row r="64" spans="1:20" s="14" customFormat="1">
      <c r="A64" s="56" t="s">
        <v>45</v>
      </c>
      <c r="B64" s="157" t="s">
        <v>170</v>
      </c>
      <c r="C64" s="156" t="s">
        <v>171</v>
      </c>
      <c r="D64" s="156">
        <v>4</v>
      </c>
      <c r="E64" s="161" t="s">
        <v>172</v>
      </c>
      <c r="F64" s="255">
        <v>1</v>
      </c>
      <c r="G64" s="20"/>
      <c r="H64" s="20"/>
      <c r="I64" s="68">
        <f>F64-G64-H64</f>
        <v>1</v>
      </c>
      <c r="J64" s="20"/>
      <c r="K64" s="68">
        <f t="shared" si="1"/>
        <v>1</v>
      </c>
      <c r="L64" s="20"/>
      <c r="M64" s="20"/>
      <c r="N64" s="20">
        <v>1</v>
      </c>
      <c r="O64" s="20"/>
      <c r="P64" s="20"/>
      <c r="Q64" s="20"/>
      <c r="R64" s="70">
        <f t="shared" si="5"/>
        <v>1</v>
      </c>
      <c r="S64" s="71">
        <f t="shared" si="6"/>
        <v>1</v>
      </c>
      <c r="T64" s="39" t="str">
        <f t="shared" si="4"/>
        <v/>
      </c>
    </row>
    <row r="65" spans="1:20" s="14" customFormat="1">
      <c r="A65" s="56" t="s">
        <v>6</v>
      </c>
      <c r="B65" s="157" t="s">
        <v>170</v>
      </c>
      <c r="C65" s="156" t="s">
        <v>171</v>
      </c>
      <c r="D65" s="156">
        <v>5</v>
      </c>
      <c r="E65" s="161" t="s">
        <v>173</v>
      </c>
      <c r="F65" s="20">
        <v>12</v>
      </c>
      <c r="G65" s="20"/>
      <c r="H65" s="20"/>
      <c r="I65" s="68">
        <f t="shared" si="0"/>
        <v>12</v>
      </c>
      <c r="J65" s="20"/>
      <c r="K65" s="68">
        <f t="shared" si="1"/>
        <v>12</v>
      </c>
      <c r="L65" s="20"/>
      <c r="M65" s="20">
        <v>1</v>
      </c>
      <c r="N65" s="20">
        <v>9</v>
      </c>
      <c r="O65" s="20">
        <v>1</v>
      </c>
      <c r="P65" s="20"/>
      <c r="Q65" s="20">
        <v>1</v>
      </c>
      <c r="R65" s="70">
        <f>IF(AND(SUM(M65:P65)=0,K65=0),0,SUM(M65:P65)/K65)</f>
        <v>0.91666666666666663</v>
      </c>
      <c r="S65" s="71">
        <f>IF(AND(SUM(M65:N65)=0,K65=0),0,SUM(M65:N65)/K65)</f>
        <v>0.83333333333333337</v>
      </c>
      <c r="T65" s="39" t="str">
        <f t="shared" si="4"/>
        <v/>
      </c>
    </row>
    <row r="66" spans="1:20" s="14" customFormat="1">
      <c r="A66" s="56" t="s">
        <v>7</v>
      </c>
      <c r="B66" s="157" t="s">
        <v>170</v>
      </c>
      <c r="C66" s="156" t="s">
        <v>171</v>
      </c>
      <c r="D66" s="156">
        <v>5</v>
      </c>
      <c r="E66" s="161" t="s">
        <v>173</v>
      </c>
      <c r="F66" s="20">
        <v>1</v>
      </c>
      <c r="G66" s="20"/>
      <c r="H66" s="20"/>
      <c r="I66" s="68">
        <f t="shared" si="0"/>
        <v>1</v>
      </c>
      <c r="J66" s="20"/>
      <c r="K66" s="68">
        <f t="shared" si="1"/>
        <v>1</v>
      </c>
      <c r="L66" s="20"/>
      <c r="M66" s="20"/>
      <c r="N66" s="20">
        <v>1</v>
      </c>
      <c r="O66" s="20"/>
      <c r="P66" s="20"/>
      <c r="Q66" s="20"/>
      <c r="R66" s="70">
        <f t="shared" ref="R66:R81" si="7">IF(AND(SUM(M66:P66)=0,K66=0),0,SUM(M66:P66)/K66)</f>
        <v>1</v>
      </c>
      <c r="S66" s="71">
        <f t="shared" ref="S66:S81" si="8">IF(AND(SUM(M66:N66)=0,K66=0),0,SUM(M66:N66)/K66)</f>
        <v>1</v>
      </c>
      <c r="T66" s="39" t="str">
        <f t="shared" si="4"/>
        <v/>
      </c>
    </row>
    <row r="67" spans="1:20" s="14" customFormat="1">
      <c r="A67" s="56" t="s">
        <v>45</v>
      </c>
      <c r="B67" s="157"/>
      <c r="C67" s="156"/>
      <c r="D67" s="156"/>
      <c r="E67" s="161"/>
      <c r="F67" s="20"/>
      <c r="G67" s="20"/>
      <c r="H67" s="20"/>
      <c r="I67" s="68">
        <f t="shared" si="0"/>
        <v>0</v>
      </c>
      <c r="J67" s="20"/>
      <c r="K67" s="68">
        <f t="shared" si="1"/>
        <v>0</v>
      </c>
      <c r="L67" s="20"/>
      <c r="M67" s="20"/>
      <c r="N67" s="20"/>
      <c r="O67" s="20"/>
      <c r="P67" s="20"/>
      <c r="Q67" s="20"/>
      <c r="R67" s="70">
        <f t="shared" si="7"/>
        <v>0</v>
      </c>
      <c r="S67" s="71">
        <f t="shared" si="8"/>
        <v>0</v>
      </c>
      <c r="T67" s="39" t="str">
        <f t="shared" si="4"/>
        <v/>
      </c>
    </row>
    <row r="68" spans="1:20" s="14" customFormat="1">
      <c r="A68" s="56" t="s">
        <v>6</v>
      </c>
      <c r="B68" s="157" t="s">
        <v>174</v>
      </c>
      <c r="C68" s="156" t="s">
        <v>175</v>
      </c>
      <c r="D68" s="20">
        <v>1</v>
      </c>
      <c r="E68" s="244" t="s">
        <v>689</v>
      </c>
      <c r="F68" s="20">
        <v>9</v>
      </c>
      <c r="G68" s="20"/>
      <c r="H68" s="20"/>
      <c r="I68" s="68">
        <f t="shared" si="0"/>
        <v>9</v>
      </c>
      <c r="J68" s="20"/>
      <c r="K68" s="68">
        <f t="shared" si="1"/>
        <v>9</v>
      </c>
      <c r="L68" s="20"/>
      <c r="M68" s="20"/>
      <c r="N68" s="20">
        <v>7</v>
      </c>
      <c r="O68" s="20"/>
      <c r="P68" s="20">
        <v>1</v>
      </c>
      <c r="Q68" s="20">
        <v>1</v>
      </c>
      <c r="R68" s="70">
        <f t="shared" si="7"/>
        <v>0.88888888888888884</v>
      </c>
      <c r="S68" s="71">
        <f t="shared" si="8"/>
        <v>0.77777777777777779</v>
      </c>
      <c r="T68" s="39" t="str">
        <f t="shared" si="4"/>
        <v/>
      </c>
    </row>
    <row r="69" spans="1:20" s="14" customFormat="1">
      <c r="A69" s="56" t="s">
        <v>7</v>
      </c>
      <c r="B69" s="157" t="s">
        <v>174</v>
      </c>
      <c r="C69" s="156" t="s">
        <v>175</v>
      </c>
      <c r="D69" s="255">
        <v>1</v>
      </c>
      <c r="E69" s="244" t="s">
        <v>689</v>
      </c>
      <c r="F69" s="20">
        <v>1</v>
      </c>
      <c r="G69" s="20"/>
      <c r="H69" s="20"/>
      <c r="I69" s="68">
        <f t="shared" si="0"/>
        <v>1</v>
      </c>
      <c r="J69" s="20"/>
      <c r="K69" s="68">
        <f t="shared" si="1"/>
        <v>1</v>
      </c>
      <c r="L69" s="20"/>
      <c r="M69" s="20"/>
      <c r="N69" s="20">
        <v>1</v>
      </c>
      <c r="O69" s="20"/>
      <c r="P69" s="20"/>
      <c r="Q69" s="20"/>
      <c r="R69" s="70">
        <f t="shared" si="7"/>
        <v>1</v>
      </c>
      <c r="S69" s="71">
        <f t="shared" si="8"/>
        <v>1</v>
      </c>
      <c r="T69" s="39" t="str">
        <f t="shared" si="4"/>
        <v/>
      </c>
    </row>
    <row r="70" spans="1:20" s="14" customFormat="1">
      <c r="A70" s="56" t="s">
        <v>45</v>
      </c>
      <c r="B70" s="157" t="s">
        <v>174</v>
      </c>
      <c r="C70" s="156" t="s">
        <v>175</v>
      </c>
      <c r="D70" s="255">
        <v>1</v>
      </c>
      <c r="E70" s="244" t="s">
        <v>689</v>
      </c>
      <c r="F70" s="20">
        <v>12</v>
      </c>
      <c r="G70" s="20"/>
      <c r="H70" s="20"/>
      <c r="I70" s="68">
        <f t="shared" ref="I70:I81" si="9">F70-G70-H70</f>
        <v>12</v>
      </c>
      <c r="J70" s="20">
        <v>1</v>
      </c>
      <c r="K70" s="68">
        <f t="shared" ref="K70:K103" si="10">I70-J70</f>
        <v>11</v>
      </c>
      <c r="L70" s="20"/>
      <c r="M70" s="20"/>
      <c r="N70" s="20">
        <v>10</v>
      </c>
      <c r="O70" s="20">
        <v>1</v>
      </c>
      <c r="P70" s="20"/>
      <c r="Q70" s="20"/>
      <c r="R70" s="70">
        <f t="shared" si="7"/>
        <v>1</v>
      </c>
      <c r="S70" s="71">
        <f t="shared" si="8"/>
        <v>0.90909090909090906</v>
      </c>
      <c r="T70" s="39" t="str">
        <f t="shared" ref="T70:T103" si="11">IF(K70=SUM(M70:Q70), " ","ОШИБКА")</f>
        <v/>
      </c>
    </row>
    <row r="71" spans="1:20" s="14" customFormat="1">
      <c r="A71" s="56" t="s">
        <v>6</v>
      </c>
      <c r="B71" s="157" t="s">
        <v>174</v>
      </c>
      <c r="C71" s="156" t="s">
        <v>175</v>
      </c>
      <c r="D71" s="255">
        <v>2</v>
      </c>
      <c r="E71" s="244" t="s">
        <v>176</v>
      </c>
      <c r="F71" s="20">
        <v>12</v>
      </c>
      <c r="G71" s="20"/>
      <c r="H71" s="20"/>
      <c r="I71" s="68">
        <f t="shared" si="9"/>
        <v>12</v>
      </c>
      <c r="J71" s="20"/>
      <c r="K71" s="68">
        <f t="shared" si="10"/>
        <v>12</v>
      </c>
      <c r="L71" s="20"/>
      <c r="M71" s="20">
        <v>5</v>
      </c>
      <c r="N71" s="20">
        <v>5</v>
      </c>
      <c r="O71" s="20">
        <v>1</v>
      </c>
      <c r="P71" s="20"/>
      <c r="Q71" s="20">
        <v>1</v>
      </c>
      <c r="R71" s="70">
        <f t="shared" si="7"/>
        <v>0.91666666666666663</v>
      </c>
      <c r="S71" s="71">
        <f t="shared" si="8"/>
        <v>0.83333333333333337</v>
      </c>
      <c r="T71" s="39" t="str">
        <f t="shared" si="11"/>
        <v/>
      </c>
    </row>
    <row r="72" spans="1:20" s="14" customFormat="1">
      <c r="A72" s="56" t="s">
        <v>7</v>
      </c>
      <c r="B72" s="157" t="s">
        <v>174</v>
      </c>
      <c r="C72" s="156" t="s">
        <v>175</v>
      </c>
      <c r="D72" s="255">
        <v>2</v>
      </c>
      <c r="E72" s="244" t="s">
        <v>176</v>
      </c>
      <c r="F72" s="20">
        <v>2</v>
      </c>
      <c r="G72" s="20"/>
      <c r="H72" s="20"/>
      <c r="I72" s="68">
        <f t="shared" si="9"/>
        <v>2</v>
      </c>
      <c r="J72" s="20"/>
      <c r="K72" s="68">
        <f t="shared" si="10"/>
        <v>2</v>
      </c>
      <c r="L72" s="20"/>
      <c r="M72" s="20"/>
      <c r="N72" s="20">
        <v>1</v>
      </c>
      <c r="O72" s="20"/>
      <c r="P72" s="20">
        <v>1</v>
      </c>
      <c r="Q72" s="20"/>
      <c r="R72" s="70">
        <f t="shared" si="7"/>
        <v>1</v>
      </c>
      <c r="S72" s="71">
        <f t="shared" si="8"/>
        <v>0.5</v>
      </c>
      <c r="T72" s="39" t="str">
        <f t="shared" si="11"/>
        <v/>
      </c>
    </row>
    <row r="73" spans="1:20" s="14" customFormat="1">
      <c r="A73" s="56" t="s">
        <v>45</v>
      </c>
      <c r="B73" s="157" t="s">
        <v>174</v>
      </c>
      <c r="C73" s="156" t="s">
        <v>175</v>
      </c>
      <c r="D73" s="255">
        <v>2</v>
      </c>
      <c r="E73" s="244" t="s">
        <v>176</v>
      </c>
      <c r="F73" s="20">
        <v>10</v>
      </c>
      <c r="G73" s="20"/>
      <c r="H73" s="20"/>
      <c r="I73" s="68">
        <f t="shared" si="9"/>
        <v>10</v>
      </c>
      <c r="J73" s="20">
        <v>1</v>
      </c>
      <c r="K73" s="68">
        <f t="shared" si="10"/>
        <v>9</v>
      </c>
      <c r="L73" s="20"/>
      <c r="M73" s="20">
        <v>5</v>
      </c>
      <c r="N73" s="20">
        <v>2</v>
      </c>
      <c r="O73" s="20"/>
      <c r="P73" s="20"/>
      <c r="Q73" s="20">
        <v>2</v>
      </c>
      <c r="R73" s="70">
        <f t="shared" si="7"/>
        <v>0.77777777777777779</v>
      </c>
      <c r="S73" s="71">
        <f t="shared" si="8"/>
        <v>0.77777777777777779</v>
      </c>
      <c r="T73" s="39" t="str">
        <f t="shared" si="11"/>
        <v/>
      </c>
    </row>
    <row r="74" spans="1:20" s="14" customFormat="1">
      <c r="A74" s="56" t="s">
        <v>6</v>
      </c>
      <c r="B74" s="157" t="s">
        <v>174</v>
      </c>
      <c r="C74" s="156" t="s">
        <v>175</v>
      </c>
      <c r="D74" s="255">
        <v>3</v>
      </c>
      <c r="E74" s="244" t="s">
        <v>177</v>
      </c>
      <c r="F74" s="20">
        <v>12</v>
      </c>
      <c r="G74" s="20"/>
      <c r="H74" s="20"/>
      <c r="I74" s="68">
        <f t="shared" si="9"/>
        <v>12</v>
      </c>
      <c r="J74" s="20">
        <v>3</v>
      </c>
      <c r="K74" s="68">
        <f t="shared" si="10"/>
        <v>9</v>
      </c>
      <c r="L74" s="20"/>
      <c r="M74" s="20">
        <v>5</v>
      </c>
      <c r="N74" s="20">
        <v>4</v>
      </c>
      <c r="O74" s="20"/>
      <c r="P74" s="20"/>
      <c r="Q74" s="20"/>
      <c r="R74" s="70">
        <f t="shared" si="7"/>
        <v>1</v>
      </c>
      <c r="S74" s="71">
        <f t="shared" si="8"/>
        <v>1</v>
      </c>
      <c r="T74" s="39" t="str">
        <f t="shared" si="11"/>
        <v/>
      </c>
    </row>
    <row r="75" spans="1:20" s="14" customFormat="1">
      <c r="A75" s="56" t="s">
        <v>7</v>
      </c>
      <c r="B75" s="157" t="s">
        <v>174</v>
      </c>
      <c r="C75" s="156" t="s">
        <v>175</v>
      </c>
      <c r="D75" s="255">
        <v>3</v>
      </c>
      <c r="E75" s="244" t="s">
        <v>177</v>
      </c>
      <c r="F75" s="20">
        <v>1</v>
      </c>
      <c r="G75" s="20"/>
      <c r="H75" s="20"/>
      <c r="I75" s="68">
        <f t="shared" si="9"/>
        <v>1</v>
      </c>
      <c r="J75" s="20"/>
      <c r="K75" s="68">
        <f t="shared" si="10"/>
        <v>1</v>
      </c>
      <c r="L75" s="20"/>
      <c r="M75" s="20">
        <v>1</v>
      </c>
      <c r="N75" s="20"/>
      <c r="O75" s="20"/>
      <c r="P75" s="20"/>
      <c r="Q75" s="20"/>
      <c r="R75" s="70">
        <f t="shared" si="7"/>
        <v>1</v>
      </c>
      <c r="S75" s="71">
        <f t="shared" si="8"/>
        <v>1</v>
      </c>
      <c r="T75" s="39" t="str">
        <f t="shared" si="11"/>
        <v/>
      </c>
    </row>
    <row r="76" spans="1:20" s="14" customFormat="1">
      <c r="A76" s="56" t="s">
        <v>45</v>
      </c>
      <c r="B76" s="157" t="s">
        <v>174</v>
      </c>
      <c r="C76" s="156" t="s">
        <v>175</v>
      </c>
      <c r="D76" s="255">
        <v>3</v>
      </c>
      <c r="E76" s="244" t="s">
        <v>177</v>
      </c>
      <c r="F76" s="20">
        <v>10</v>
      </c>
      <c r="G76" s="20"/>
      <c r="H76" s="20"/>
      <c r="I76" s="68">
        <f t="shared" si="9"/>
        <v>10</v>
      </c>
      <c r="J76" s="20"/>
      <c r="K76" s="68">
        <f t="shared" si="10"/>
        <v>10</v>
      </c>
      <c r="L76" s="20"/>
      <c r="M76" s="20">
        <v>3</v>
      </c>
      <c r="N76" s="20">
        <v>6</v>
      </c>
      <c r="O76" s="20"/>
      <c r="P76" s="20"/>
      <c r="Q76" s="20">
        <v>1</v>
      </c>
      <c r="R76" s="70">
        <f t="shared" si="7"/>
        <v>0.9</v>
      </c>
      <c r="S76" s="71">
        <f t="shared" si="8"/>
        <v>0.9</v>
      </c>
      <c r="T76" s="39" t="str">
        <f t="shared" si="11"/>
        <v/>
      </c>
    </row>
    <row r="77" spans="1:20" s="14" customFormat="1">
      <c r="A77" s="56" t="s">
        <v>6</v>
      </c>
      <c r="B77" s="156">
        <v>30601</v>
      </c>
      <c r="C77" s="156" t="s">
        <v>175</v>
      </c>
      <c r="D77" s="20">
        <v>4</v>
      </c>
      <c r="E77" s="244" t="s">
        <v>178</v>
      </c>
      <c r="F77" s="20">
        <v>22</v>
      </c>
      <c r="G77" s="20"/>
      <c r="H77" s="20"/>
      <c r="I77" s="68">
        <f t="shared" si="9"/>
        <v>22</v>
      </c>
      <c r="J77" s="20">
        <v>3</v>
      </c>
      <c r="K77" s="68">
        <f t="shared" si="10"/>
        <v>19</v>
      </c>
      <c r="L77" s="20"/>
      <c r="M77" s="20">
        <v>7</v>
      </c>
      <c r="N77" s="20">
        <v>10</v>
      </c>
      <c r="O77" s="20"/>
      <c r="P77" s="20"/>
      <c r="Q77" s="20">
        <v>2</v>
      </c>
      <c r="R77" s="70">
        <f t="shared" si="7"/>
        <v>0.89473684210526316</v>
      </c>
      <c r="S77" s="71">
        <f t="shared" si="8"/>
        <v>0.89473684210526316</v>
      </c>
      <c r="T77" s="39" t="str">
        <f t="shared" si="11"/>
        <v/>
      </c>
    </row>
    <row r="78" spans="1:20" s="14" customFormat="1">
      <c r="A78" s="56" t="s">
        <v>7</v>
      </c>
      <c r="B78" s="156">
        <v>30601</v>
      </c>
      <c r="C78" s="156" t="s">
        <v>175</v>
      </c>
      <c r="D78" s="255">
        <v>4</v>
      </c>
      <c r="E78" s="244" t="s">
        <v>178</v>
      </c>
      <c r="F78" s="20">
        <v>1</v>
      </c>
      <c r="G78" s="20"/>
      <c r="H78" s="20"/>
      <c r="I78" s="68">
        <f t="shared" si="9"/>
        <v>1</v>
      </c>
      <c r="J78" s="20"/>
      <c r="K78" s="68">
        <f t="shared" si="10"/>
        <v>1</v>
      </c>
      <c r="L78" s="20"/>
      <c r="M78" s="20"/>
      <c r="N78" s="20">
        <v>1</v>
      </c>
      <c r="O78" s="20"/>
      <c r="P78" s="20"/>
      <c r="Q78" s="20"/>
      <c r="R78" s="70">
        <f t="shared" si="7"/>
        <v>1</v>
      </c>
      <c r="S78" s="71">
        <f t="shared" si="8"/>
        <v>1</v>
      </c>
      <c r="T78" s="39" t="str">
        <f t="shared" si="11"/>
        <v/>
      </c>
    </row>
    <row r="79" spans="1:20" s="14" customFormat="1">
      <c r="A79" s="56" t="s">
        <v>45</v>
      </c>
      <c r="B79" s="156">
        <v>30601</v>
      </c>
      <c r="C79" s="156" t="s">
        <v>175</v>
      </c>
      <c r="D79" s="255">
        <v>4</v>
      </c>
      <c r="E79" s="244" t="s">
        <v>178</v>
      </c>
      <c r="F79" s="20">
        <v>2</v>
      </c>
      <c r="G79" s="20"/>
      <c r="H79" s="20"/>
      <c r="I79" s="68">
        <f t="shared" si="9"/>
        <v>2</v>
      </c>
      <c r="J79" s="20"/>
      <c r="K79" s="68">
        <f t="shared" si="10"/>
        <v>2</v>
      </c>
      <c r="L79" s="20"/>
      <c r="M79" s="20">
        <v>1</v>
      </c>
      <c r="N79" s="20">
        <v>1</v>
      </c>
      <c r="O79" s="20"/>
      <c r="P79" s="20"/>
      <c r="Q79" s="20"/>
      <c r="R79" s="70">
        <f t="shared" si="7"/>
        <v>1</v>
      </c>
      <c r="S79" s="71">
        <f t="shared" si="8"/>
        <v>1</v>
      </c>
      <c r="T79" s="39" t="str">
        <f t="shared" si="11"/>
        <v/>
      </c>
    </row>
    <row r="80" spans="1:20" s="14" customFormat="1">
      <c r="A80" s="56" t="s">
        <v>6</v>
      </c>
      <c r="B80" s="20"/>
      <c r="C80" s="20"/>
      <c r="D80" s="20"/>
      <c r="E80" s="21"/>
      <c r="F80" s="20"/>
      <c r="G80" s="20"/>
      <c r="H80" s="20"/>
      <c r="I80" s="68">
        <f t="shared" si="9"/>
        <v>0</v>
      </c>
      <c r="J80" s="20"/>
      <c r="K80" s="68">
        <f t="shared" si="10"/>
        <v>0</v>
      </c>
      <c r="L80" s="20"/>
      <c r="M80" s="20"/>
      <c r="N80" s="20"/>
      <c r="O80" s="20"/>
      <c r="P80" s="20"/>
      <c r="Q80" s="20"/>
      <c r="R80" s="70">
        <f t="shared" si="7"/>
        <v>0</v>
      </c>
      <c r="S80" s="71">
        <f t="shared" si="8"/>
        <v>0</v>
      </c>
      <c r="T80" s="39" t="str">
        <f t="shared" si="11"/>
        <v/>
      </c>
    </row>
    <row r="81" spans="1:20" s="14" customFormat="1">
      <c r="A81" s="56" t="s">
        <v>7</v>
      </c>
      <c r="B81" s="220"/>
      <c r="C81" s="220"/>
      <c r="D81" s="220"/>
      <c r="E81" s="221"/>
      <c r="F81" s="20"/>
      <c r="G81" s="20"/>
      <c r="H81" s="20"/>
      <c r="I81" s="68">
        <f t="shared" si="9"/>
        <v>0</v>
      </c>
      <c r="J81" s="20"/>
      <c r="K81" s="68">
        <f t="shared" si="10"/>
        <v>0</v>
      </c>
      <c r="L81" s="20"/>
      <c r="M81" s="20"/>
      <c r="N81" s="20"/>
      <c r="O81" s="20"/>
      <c r="P81" s="20"/>
      <c r="Q81" s="20"/>
      <c r="R81" s="70">
        <f t="shared" si="7"/>
        <v>0</v>
      </c>
      <c r="S81" s="71">
        <f t="shared" si="8"/>
        <v>0</v>
      </c>
      <c r="T81" s="39" t="str">
        <f t="shared" si="11"/>
        <v/>
      </c>
    </row>
    <row r="82" spans="1:20" s="14" customFormat="1" ht="25.5">
      <c r="A82" s="56" t="s">
        <v>45</v>
      </c>
      <c r="B82" s="20">
        <v>31600</v>
      </c>
      <c r="C82" s="20" t="s">
        <v>180</v>
      </c>
      <c r="D82" s="20">
        <v>1</v>
      </c>
      <c r="E82" s="244" t="s">
        <v>690</v>
      </c>
      <c r="F82" s="20">
        <v>20</v>
      </c>
      <c r="G82" s="20"/>
      <c r="H82" s="20"/>
      <c r="I82" s="68">
        <f t="shared" ref="I82:I110" si="12">F82-G82-H82</f>
        <v>20</v>
      </c>
      <c r="J82" s="20"/>
      <c r="K82" s="68">
        <f t="shared" si="10"/>
        <v>20</v>
      </c>
      <c r="L82" s="20"/>
      <c r="M82" s="20">
        <v>6</v>
      </c>
      <c r="N82" s="20">
        <v>7</v>
      </c>
      <c r="O82" s="20">
        <v>2</v>
      </c>
      <c r="P82" s="20"/>
      <c r="Q82" s="20">
        <v>5</v>
      </c>
      <c r="R82" s="70">
        <f t="shared" ref="R82:R109" si="13">IF(AND(SUM(M82:P82)=0,K82=0),0,SUM(M82:P82)/K82)</f>
        <v>0.75</v>
      </c>
      <c r="S82" s="71">
        <f t="shared" ref="S82:S109" si="14">IF(AND(SUM(M82:N82)=0,K82=0),0,SUM(M82:N82)/K82)</f>
        <v>0.65</v>
      </c>
      <c r="T82" s="39" t="str">
        <f t="shared" si="11"/>
        <v/>
      </c>
    </row>
    <row r="83" spans="1:20" s="14" customFormat="1">
      <c r="A83" s="56" t="s">
        <v>6</v>
      </c>
      <c r="B83" s="20"/>
      <c r="C83" s="20"/>
      <c r="D83" s="20"/>
      <c r="E83" s="21"/>
      <c r="F83" s="20"/>
      <c r="G83" s="20"/>
      <c r="H83" s="20"/>
      <c r="I83" s="68">
        <f t="shared" si="12"/>
        <v>0</v>
      </c>
      <c r="J83" s="20"/>
      <c r="K83" s="68">
        <f t="shared" si="10"/>
        <v>0</v>
      </c>
      <c r="L83" s="20"/>
      <c r="M83" s="20"/>
      <c r="N83" s="20"/>
      <c r="O83" s="20"/>
      <c r="P83" s="20"/>
      <c r="Q83" s="20"/>
      <c r="R83" s="70">
        <f t="shared" si="13"/>
        <v>0</v>
      </c>
      <c r="S83" s="71">
        <f t="shared" si="14"/>
        <v>0</v>
      </c>
      <c r="T83" s="39" t="str">
        <f t="shared" si="11"/>
        <v/>
      </c>
    </row>
    <row r="84" spans="1:20" s="14" customFormat="1">
      <c r="A84" s="56" t="s">
        <v>7</v>
      </c>
      <c r="B84" s="220"/>
      <c r="C84" s="220"/>
      <c r="D84" s="220"/>
      <c r="E84" s="221"/>
      <c r="F84" s="20"/>
      <c r="G84" s="20"/>
      <c r="H84" s="20"/>
      <c r="I84" s="68">
        <f t="shared" si="12"/>
        <v>0</v>
      </c>
      <c r="J84" s="20"/>
      <c r="K84" s="68">
        <f t="shared" si="10"/>
        <v>0</v>
      </c>
      <c r="L84" s="20"/>
      <c r="M84" s="20"/>
      <c r="N84" s="20"/>
      <c r="O84" s="20"/>
      <c r="P84" s="20"/>
      <c r="Q84" s="20"/>
      <c r="R84" s="70">
        <f t="shared" si="13"/>
        <v>0</v>
      </c>
      <c r="S84" s="71">
        <f t="shared" si="14"/>
        <v>0</v>
      </c>
      <c r="T84" s="39" t="str">
        <f t="shared" si="11"/>
        <v/>
      </c>
    </row>
    <row r="85" spans="1:20" s="14" customFormat="1" ht="25.5">
      <c r="A85" s="56" t="s">
        <v>45</v>
      </c>
      <c r="B85" s="255">
        <v>31600</v>
      </c>
      <c r="C85" s="255" t="s">
        <v>180</v>
      </c>
      <c r="D85" s="255">
        <v>1</v>
      </c>
      <c r="E85" s="244" t="s">
        <v>691</v>
      </c>
      <c r="F85" s="20">
        <v>17</v>
      </c>
      <c r="G85" s="20"/>
      <c r="H85" s="20"/>
      <c r="I85" s="68">
        <f t="shared" si="12"/>
        <v>17</v>
      </c>
      <c r="J85" s="20"/>
      <c r="K85" s="68">
        <f t="shared" si="10"/>
        <v>17</v>
      </c>
      <c r="L85" s="20"/>
      <c r="M85" s="20">
        <v>5</v>
      </c>
      <c r="N85" s="20">
        <v>3</v>
      </c>
      <c r="O85" s="20">
        <v>2</v>
      </c>
      <c r="P85" s="20"/>
      <c r="Q85" s="20">
        <v>7</v>
      </c>
      <c r="R85" s="70">
        <f t="shared" si="13"/>
        <v>0.58823529411764708</v>
      </c>
      <c r="S85" s="71">
        <f t="shared" si="14"/>
        <v>0.47058823529411764</v>
      </c>
      <c r="T85" s="39" t="str">
        <f t="shared" si="11"/>
        <v/>
      </c>
    </row>
    <row r="86" spans="1:20" s="14" customFormat="1">
      <c r="A86" s="56" t="s">
        <v>6</v>
      </c>
      <c r="B86" s="20"/>
      <c r="C86" s="20"/>
      <c r="D86" s="20"/>
      <c r="E86" s="21"/>
      <c r="F86" s="20"/>
      <c r="G86" s="20"/>
      <c r="H86" s="20"/>
      <c r="I86" s="68">
        <f t="shared" si="12"/>
        <v>0</v>
      </c>
      <c r="J86" s="20"/>
      <c r="K86" s="68">
        <f t="shared" si="10"/>
        <v>0</v>
      </c>
      <c r="L86" s="20"/>
      <c r="M86" s="20"/>
      <c r="N86" s="20"/>
      <c r="O86" s="20"/>
      <c r="P86" s="20"/>
      <c r="Q86" s="20"/>
      <c r="R86" s="70">
        <f t="shared" si="13"/>
        <v>0</v>
      </c>
      <c r="S86" s="71">
        <f t="shared" si="14"/>
        <v>0</v>
      </c>
      <c r="T86" s="39" t="str">
        <f t="shared" si="11"/>
        <v/>
      </c>
    </row>
    <row r="87" spans="1:20" s="14" customFormat="1" ht="25.5">
      <c r="A87" s="56" t="s">
        <v>7</v>
      </c>
      <c r="B87" s="255">
        <v>31600</v>
      </c>
      <c r="C87" s="255" t="s">
        <v>180</v>
      </c>
      <c r="D87" s="255">
        <v>2</v>
      </c>
      <c r="E87" s="244" t="s">
        <v>181</v>
      </c>
      <c r="F87" s="20">
        <v>1</v>
      </c>
      <c r="G87" s="20"/>
      <c r="H87" s="20"/>
      <c r="I87" s="68">
        <f t="shared" si="12"/>
        <v>1</v>
      </c>
      <c r="J87" s="20"/>
      <c r="K87" s="68">
        <f t="shared" si="10"/>
        <v>1</v>
      </c>
      <c r="L87" s="20"/>
      <c r="M87" s="20"/>
      <c r="N87" s="20">
        <v>1</v>
      </c>
      <c r="O87" s="20"/>
      <c r="P87" s="20"/>
      <c r="Q87" s="20"/>
      <c r="R87" s="70">
        <f t="shared" si="13"/>
        <v>1</v>
      </c>
      <c r="S87" s="71">
        <f t="shared" si="14"/>
        <v>1</v>
      </c>
      <c r="T87" s="39" t="str">
        <f t="shared" si="11"/>
        <v/>
      </c>
    </row>
    <row r="88" spans="1:20" s="14" customFormat="1" ht="25.5">
      <c r="A88" s="56" t="s">
        <v>45</v>
      </c>
      <c r="B88" s="255">
        <v>31600</v>
      </c>
      <c r="C88" s="255" t="s">
        <v>180</v>
      </c>
      <c r="D88" s="255">
        <v>2</v>
      </c>
      <c r="E88" s="244" t="s">
        <v>181</v>
      </c>
      <c r="F88" s="20">
        <v>9</v>
      </c>
      <c r="G88" s="20"/>
      <c r="H88" s="20"/>
      <c r="I88" s="68">
        <f t="shared" si="12"/>
        <v>9</v>
      </c>
      <c r="J88" s="20"/>
      <c r="K88" s="68">
        <f t="shared" si="10"/>
        <v>9</v>
      </c>
      <c r="L88" s="20"/>
      <c r="M88" s="20">
        <v>1</v>
      </c>
      <c r="N88" s="20">
        <v>2</v>
      </c>
      <c r="O88" s="20">
        <v>2</v>
      </c>
      <c r="P88" s="20">
        <v>1</v>
      </c>
      <c r="Q88" s="20">
        <v>3</v>
      </c>
      <c r="R88" s="70">
        <f t="shared" si="13"/>
        <v>0.66666666666666663</v>
      </c>
      <c r="S88" s="71">
        <f t="shared" si="14"/>
        <v>0.33333333333333331</v>
      </c>
      <c r="T88" s="39" t="str">
        <f t="shared" si="11"/>
        <v/>
      </c>
    </row>
    <row r="89" spans="1:20" s="14" customFormat="1" ht="25.5">
      <c r="A89" s="56" t="s">
        <v>6</v>
      </c>
      <c r="B89" s="255">
        <v>31600</v>
      </c>
      <c r="C89" s="255" t="s">
        <v>180</v>
      </c>
      <c r="D89" s="255">
        <v>2</v>
      </c>
      <c r="E89" s="244" t="s">
        <v>182</v>
      </c>
      <c r="F89" s="20">
        <v>1</v>
      </c>
      <c r="G89" s="20"/>
      <c r="H89" s="20"/>
      <c r="I89" s="68">
        <f t="shared" si="12"/>
        <v>1</v>
      </c>
      <c r="J89" s="20"/>
      <c r="K89" s="68">
        <f t="shared" si="10"/>
        <v>1</v>
      </c>
      <c r="L89" s="20"/>
      <c r="M89" s="20"/>
      <c r="N89" s="20">
        <v>1</v>
      </c>
      <c r="O89" s="20"/>
      <c r="P89" s="20"/>
      <c r="Q89" s="20"/>
      <c r="R89" s="70">
        <f t="shared" si="13"/>
        <v>1</v>
      </c>
      <c r="S89" s="71">
        <f t="shared" si="14"/>
        <v>1</v>
      </c>
      <c r="T89" s="39" t="str">
        <f t="shared" si="11"/>
        <v/>
      </c>
    </row>
    <row r="90" spans="1:20" s="14" customFormat="1" ht="25.5">
      <c r="A90" s="56" t="s">
        <v>7</v>
      </c>
      <c r="B90" s="255">
        <v>31600</v>
      </c>
      <c r="C90" s="255" t="s">
        <v>180</v>
      </c>
      <c r="D90" s="255">
        <v>2</v>
      </c>
      <c r="E90" s="244" t="s">
        <v>182</v>
      </c>
      <c r="F90" s="20">
        <v>1</v>
      </c>
      <c r="G90" s="20"/>
      <c r="H90" s="20"/>
      <c r="I90" s="68">
        <f t="shared" si="12"/>
        <v>1</v>
      </c>
      <c r="J90" s="20"/>
      <c r="K90" s="68">
        <f t="shared" si="10"/>
        <v>1</v>
      </c>
      <c r="L90" s="20"/>
      <c r="M90" s="20"/>
      <c r="N90" s="20">
        <v>1</v>
      </c>
      <c r="O90" s="20"/>
      <c r="P90" s="20"/>
      <c r="Q90" s="20"/>
      <c r="R90" s="70">
        <f t="shared" si="13"/>
        <v>1</v>
      </c>
      <c r="S90" s="71">
        <f t="shared" si="14"/>
        <v>1</v>
      </c>
      <c r="T90" s="39" t="str">
        <f t="shared" si="11"/>
        <v/>
      </c>
    </row>
    <row r="91" spans="1:20" s="14" customFormat="1" ht="25.5">
      <c r="A91" s="56" t="s">
        <v>45</v>
      </c>
      <c r="B91" s="255">
        <v>31600</v>
      </c>
      <c r="C91" s="255" t="s">
        <v>180</v>
      </c>
      <c r="D91" s="255">
        <v>2</v>
      </c>
      <c r="E91" s="244" t="s">
        <v>182</v>
      </c>
      <c r="F91" s="20">
        <v>14</v>
      </c>
      <c r="G91" s="20"/>
      <c r="H91" s="20"/>
      <c r="I91" s="68">
        <f t="shared" si="12"/>
        <v>14</v>
      </c>
      <c r="J91" s="20"/>
      <c r="K91" s="68">
        <f t="shared" si="10"/>
        <v>14</v>
      </c>
      <c r="L91" s="20"/>
      <c r="M91" s="20"/>
      <c r="N91" s="20">
        <v>7</v>
      </c>
      <c r="O91" s="20"/>
      <c r="P91" s="20">
        <v>3</v>
      </c>
      <c r="Q91" s="20">
        <v>4</v>
      </c>
      <c r="R91" s="70">
        <f t="shared" si="13"/>
        <v>0.7142857142857143</v>
      </c>
      <c r="S91" s="71">
        <f t="shared" si="14"/>
        <v>0.5</v>
      </c>
      <c r="T91" s="39" t="str">
        <f t="shared" si="11"/>
        <v/>
      </c>
    </row>
    <row r="92" spans="1:20" s="14" customFormat="1" ht="25.5">
      <c r="A92" s="56" t="s">
        <v>6</v>
      </c>
      <c r="B92" s="255">
        <v>31600</v>
      </c>
      <c r="C92" s="255" t="s">
        <v>180</v>
      </c>
      <c r="D92" s="255">
        <v>3</v>
      </c>
      <c r="E92" s="244" t="s">
        <v>183</v>
      </c>
      <c r="F92" s="20">
        <v>2</v>
      </c>
      <c r="G92" s="20"/>
      <c r="H92" s="20"/>
      <c r="I92" s="68">
        <f t="shared" si="12"/>
        <v>2</v>
      </c>
      <c r="J92" s="20"/>
      <c r="K92" s="68">
        <f t="shared" si="10"/>
        <v>2</v>
      </c>
      <c r="L92" s="20"/>
      <c r="M92" s="20"/>
      <c r="N92" s="20">
        <v>1</v>
      </c>
      <c r="O92" s="20"/>
      <c r="P92" s="20">
        <v>1</v>
      </c>
      <c r="Q92" s="20"/>
      <c r="R92" s="70">
        <f t="shared" si="13"/>
        <v>1</v>
      </c>
      <c r="S92" s="71">
        <f t="shared" si="14"/>
        <v>0.5</v>
      </c>
      <c r="T92" s="39" t="str">
        <f t="shared" si="11"/>
        <v/>
      </c>
    </row>
    <row r="93" spans="1:20" s="14" customFormat="1" ht="25.5">
      <c r="A93" s="56" t="s">
        <v>7</v>
      </c>
      <c r="B93" s="255">
        <v>31600</v>
      </c>
      <c r="C93" s="255" t="s">
        <v>180</v>
      </c>
      <c r="D93" s="255">
        <v>3</v>
      </c>
      <c r="E93" s="244" t="s">
        <v>183</v>
      </c>
      <c r="F93" s="20">
        <v>3</v>
      </c>
      <c r="G93" s="20"/>
      <c r="H93" s="20"/>
      <c r="I93" s="68">
        <f t="shared" si="12"/>
        <v>3</v>
      </c>
      <c r="J93" s="20"/>
      <c r="K93" s="68">
        <f t="shared" si="10"/>
        <v>3</v>
      </c>
      <c r="L93" s="20"/>
      <c r="M93" s="20">
        <v>1</v>
      </c>
      <c r="N93" s="20">
        <v>2</v>
      </c>
      <c r="O93" s="20"/>
      <c r="P93" s="20"/>
      <c r="Q93" s="20"/>
      <c r="R93" s="70">
        <f t="shared" si="13"/>
        <v>1</v>
      </c>
      <c r="S93" s="71">
        <f t="shared" si="14"/>
        <v>1</v>
      </c>
      <c r="T93" s="39" t="str">
        <f t="shared" si="11"/>
        <v/>
      </c>
    </row>
    <row r="94" spans="1:20" s="14" customFormat="1" ht="25.5">
      <c r="A94" s="56" t="s">
        <v>45</v>
      </c>
      <c r="B94" s="255">
        <v>31600</v>
      </c>
      <c r="C94" s="255" t="s">
        <v>180</v>
      </c>
      <c r="D94" s="255">
        <v>3</v>
      </c>
      <c r="E94" s="244" t="s">
        <v>183</v>
      </c>
      <c r="F94" s="20">
        <v>5</v>
      </c>
      <c r="G94" s="20"/>
      <c r="H94" s="20"/>
      <c r="I94" s="68">
        <f t="shared" si="12"/>
        <v>5</v>
      </c>
      <c r="J94" s="20"/>
      <c r="K94" s="68">
        <f t="shared" si="10"/>
        <v>5</v>
      </c>
      <c r="L94" s="20"/>
      <c r="M94" s="20"/>
      <c r="N94" s="20">
        <v>1</v>
      </c>
      <c r="O94" s="20">
        <v>4</v>
      </c>
      <c r="P94" s="20"/>
      <c r="Q94" s="20"/>
      <c r="R94" s="70">
        <f t="shared" si="13"/>
        <v>1</v>
      </c>
      <c r="S94" s="71">
        <f t="shared" si="14"/>
        <v>0.2</v>
      </c>
      <c r="T94" s="39" t="str">
        <f t="shared" si="11"/>
        <v/>
      </c>
    </row>
    <row r="95" spans="1:20" s="14" customFormat="1" ht="25.5">
      <c r="A95" s="56" t="s">
        <v>6</v>
      </c>
      <c r="B95" s="255">
        <v>31600</v>
      </c>
      <c r="C95" s="255" t="s">
        <v>180</v>
      </c>
      <c r="D95" s="255">
        <v>3</v>
      </c>
      <c r="E95" s="244" t="s">
        <v>184</v>
      </c>
      <c r="F95" s="20">
        <v>8</v>
      </c>
      <c r="G95" s="20"/>
      <c r="H95" s="20"/>
      <c r="I95" s="68">
        <f t="shared" si="12"/>
        <v>8</v>
      </c>
      <c r="J95" s="20"/>
      <c r="K95" s="68">
        <f t="shared" si="10"/>
        <v>8</v>
      </c>
      <c r="L95" s="20"/>
      <c r="M95" s="20">
        <v>1</v>
      </c>
      <c r="N95" s="20">
        <v>6</v>
      </c>
      <c r="O95" s="20"/>
      <c r="P95" s="20">
        <v>1</v>
      </c>
      <c r="Q95" s="20"/>
      <c r="R95" s="70">
        <f t="shared" si="13"/>
        <v>1</v>
      </c>
      <c r="S95" s="71">
        <f t="shared" si="14"/>
        <v>0.875</v>
      </c>
      <c r="T95" s="39" t="str">
        <f t="shared" si="11"/>
        <v/>
      </c>
    </row>
    <row r="96" spans="1:20" s="14" customFormat="1" ht="25.5">
      <c r="A96" s="56" t="s">
        <v>7</v>
      </c>
      <c r="B96" s="255">
        <v>31600</v>
      </c>
      <c r="C96" s="255" t="s">
        <v>180</v>
      </c>
      <c r="D96" s="255">
        <v>3</v>
      </c>
      <c r="E96" s="244" t="s">
        <v>184</v>
      </c>
      <c r="F96" s="20">
        <v>1</v>
      </c>
      <c r="G96" s="20"/>
      <c r="H96" s="20"/>
      <c r="I96" s="68">
        <f t="shared" si="12"/>
        <v>1</v>
      </c>
      <c r="J96" s="20"/>
      <c r="K96" s="68">
        <f t="shared" si="10"/>
        <v>1</v>
      </c>
      <c r="L96" s="20"/>
      <c r="M96" s="20"/>
      <c r="N96" s="20">
        <v>1</v>
      </c>
      <c r="O96" s="20"/>
      <c r="P96" s="20"/>
      <c r="Q96" s="20"/>
      <c r="R96" s="70">
        <f t="shared" si="13"/>
        <v>1</v>
      </c>
      <c r="S96" s="71">
        <f t="shared" si="14"/>
        <v>1</v>
      </c>
      <c r="T96" s="39" t="str">
        <f t="shared" si="11"/>
        <v/>
      </c>
    </row>
    <row r="97" spans="1:20" s="14" customFormat="1" ht="25.5">
      <c r="A97" s="56" t="s">
        <v>45</v>
      </c>
      <c r="B97" s="255">
        <v>31600</v>
      </c>
      <c r="C97" s="255" t="s">
        <v>180</v>
      </c>
      <c r="D97" s="255">
        <v>3</v>
      </c>
      <c r="E97" s="244" t="s">
        <v>184</v>
      </c>
      <c r="F97" s="20">
        <v>4</v>
      </c>
      <c r="G97" s="20"/>
      <c r="H97" s="20"/>
      <c r="I97" s="68">
        <f t="shared" si="12"/>
        <v>4</v>
      </c>
      <c r="J97" s="20"/>
      <c r="K97" s="68">
        <f t="shared" si="10"/>
        <v>4</v>
      </c>
      <c r="L97" s="20"/>
      <c r="M97" s="20"/>
      <c r="N97" s="20">
        <v>2</v>
      </c>
      <c r="O97" s="20"/>
      <c r="P97" s="20"/>
      <c r="Q97" s="20">
        <v>2</v>
      </c>
      <c r="R97" s="70">
        <f t="shared" si="13"/>
        <v>0.5</v>
      </c>
      <c r="S97" s="71">
        <f t="shared" si="14"/>
        <v>0.5</v>
      </c>
      <c r="T97" s="39" t="str">
        <f t="shared" si="11"/>
        <v/>
      </c>
    </row>
    <row r="98" spans="1:20" s="14" customFormat="1">
      <c r="A98" s="56" t="s">
        <v>6</v>
      </c>
      <c r="B98" s="156">
        <v>30602</v>
      </c>
      <c r="C98" s="156" t="s">
        <v>185</v>
      </c>
      <c r="D98" s="20">
        <v>4</v>
      </c>
      <c r="E98" s="244" t="s">
        <v>186</v>
      </c>
      <c r="F98" s="20">
        <v>5</v>
      </c>
      <c r="G98" s="20"/>
      <c r="H98" s="20"/>
      <c r="I98" s="68">
        <f t="shared" si="12"/>
        <v>5</v>
      </c>
      <c r="J98" s="20">
        <v>2</v>
      </c>
      <c r="K98" s="68">
        <f t="shared" si="10"/>
        <v>3</v>
      </c>
      <c r="L98" s="20"/>
      <c r="M98" s="20"/>
      <c r="N98" s="20">
        <v>3</v>
      </c>
      <c r="O98" s="20"/>
      <c r="P98" s="20"/>
      <c r="Q98" s="20"/>
      <c r="R98" s="70">
        <f t="shared" si="13"/>
        <v>1</v>
      </c>
      <c r="S98" s="71">
        <f t="shared" si="14"/>
        <v>1</v>
      </c>
      <c r="T98" s="39" t="str">
        <f t="shared" si="11"/>
        <v/>
      </c>
    </row>
    <row r="99" spans="1:20" s="14" customFormat="1">
      <c r="A99" s="56" t="s">
        <v>7</v>
      </c>
      <c r="B99" s="20"/>
      <c r="C99" s="20"/>
      <c r="D99" s="20"/>
      <c r="E99" s="21"/>
      <c r="F99" s="20"/>
      <c r="G99" s="20"/>
      <c r="H99" s="20"/>
      <c r="I99" s="68">
        <f t="shared" si="12"/>
        <v>0</v>
      </c>
      <c r="J99" s="20"/>
      <c r="K99" s="68">
        <f t="shared" si="10"/>
        <v>0</v>
      </c>
      <c r="L99" s="20"/>
      <c r="M99" s="20"/>
      <c r="N99" s="20"/>
      <c r="O99" s="20"/>
      <c r="P99" s="20"/>
      <c r="Q99" s="20"/>
      <c r="R99" s="70">
        <f t="shared" si="13"/>
        <v>0</v>
      </c>
      <c r="S99" s="71">
        <f t="shared" si="14"/>
        <v>0</v>
      </c>
      <c r="T99" s="39" t="str">
        <f t="shared" si="11"/>
        <v/>
      </c>
    </row>
    <row r="100" spans="1:20" s="14" customFormat="1">
      <c r="A100" s="56" t="s">
        <v>45</v>
      </c>
      <c r="B100" s="156">
        <v>30602</v>
      </c>
      <c r="C100" s="156" t="s">
        <v>185</v>
      </c>
      <c r="D100" s="255">
        <v>4</v>
      </c>
      <c r="E100" s="244" t="s">
        <v>186</v>
      </c>
      <c r="F100" s="20">
        <v>7</v>
      </c>
      <c r="G100" s="20"/>
      <c r="H100" s="20"/>
      <c r="I100" s="68">
        <f t="shared" si="12"/>
        <v>7</v>
      </c>
      <c r="J100" s="20"/>
      <c r="K100" s="68">
        <f t="shared" si="10"/>
        <v>7</v>
      </c>
      <c r="L100" s="20"/>
      <c r="M100" s="20"/>
      <c r="N100" s="20">
        <v>3</v>
      </c>
      <c r="O100" s="20">
        <v>2</v>
      </c>
      <c r="P100" s="20"/>
      <c r="Q100" s="20">
        <v>2</v>
      </c>
      <c r="R100" s="70">
        <f t="shared" si="13"/>
        <v>0.7142857142857143</v>
      </c>
      <c r="S100" s="71">
        <f t="shared" si="14"/>
        <v>0.42857142857142855</v>
      </c>
      <c r="T100" s="39" t="str">
        <f t="shared" si="11"/>
        <v/>
      </c>
    </row>
    <row r="101" spans="1:20" s="14" customFormat="1">
      <c r="A101" s="56" t="s">
        <v>6</v>
      </c>
      <c r="B101" s="156">
        <v>30602</v>
      </c>
      <c r="C101" s="156" t="s">
        <v>185</v>
      </c>
      <c r="D101" s="255">
        <v>4</v>
      </c>
      <c r="E101" s="244" t="s">
        <v>187</v>
      </c>
      <c r="F101" s="20">
        <v>5</v>
      </c>
      <c r="G101" s="20"/>
      <c r="H101" s="20"/>
      <c r="I101" s="68">
        <f t="shared" si="12"/>
        <v>5</v>
      </c>
      <c r="J101" s="20">
        <v>1</v>
      </c>
      <c r="K101" s="68">
        <f t="shared" si="10"/>
        <v>4</v>
      </c>
      <c r="L101" s="20"/>
      <c r="M101" s="20">
        <v>1</v>
      </c>
      <c r="N101" s="20">
        <v>3</v>
      </c>
      <c r="O101" s="20"/>
      <c r="P101" s="20"/>
      <c r="Q101" s="20"/>
      <c r="R101" s="70">
        <f t="shared" si="13"/>
        <v>1</v>
      </c>
      <c r="S101" s="71">
        <f t="shared" si="14"/>
        <v>1</v>
      </c>
      <c r="T101" s="39" t="str">
        <f t="shared" si="11"/>
        <v/>
      </c>
    </row>
    <row r="102" spans="1:20" s="14" customFormat="1">
      <c r="A102" s="56" t="s">
        <v>7</v>
      </c>
      <c r="B102" s="255"/>
      <c r="C102" s="255"/>
      <c r="D102" s="255"/>
      <c r="E102" s="244"/>
      <c r="F102" s="20"/>
      <c r="G102" s="20"/>
      <c r="H102" s="20"/>
      <c r="I102" s="68">
        <f t="shared" si="12"/>
        <v>0</v>
      </c>
      <c r="J102" s="20"/>
      <c r="K102" s="68">
        <f t="shared" si="10"/>
        <v>0</v>
      </c>
      <c r="L102" s="20"/>
      <c r="M102" s="20"/>
      <c r="N102" s="20"/>
      <c r="O102" s="20"/>
      <c r="P102" s="20"/>
      <c r="Q102" s="20"/>
      <c r="R102" s="70">
        <f t="shared" si="13"/>
        <v>0</v>
      </c>
      <c r="S102" s="71">
        <f t="shared" si="14"/>
        <v>0</v>
      </c>
      <c r="T102" s="39" t="str">
        <f t="shared" si="11"/>
        <v/>
      </c>
    </row>
    <row r="103" spans="1:20" s="14" customFormat="1">
      <c r="A103" s="56" t="s">
        <v>45</v>
      </c>
      <c r="B103" s="156">
        <v>30602</v>
      </c>
      <c r="C103" s="156" t="s">
        <v>185</v>
      </c>
      <c r="D103" s="255">
        <v>4</v>
      </c>
      <c r="E103" s="244" t="s">
        <v>187</v>
      </c>
      <c r="F103" s="20">
        <v>5</v>
      </c>
      <c r="G103" s="20"/>
      <c r="H103" s="20"/>
      <c r="I103" s="68">
        <f t="shared" si="12"/>
        <v>5</v>
      </c>
      <c r="J103" s="20"/>
      <c r="K103" s="68">
        <f t="shared" si="10"/>
        <v>5</v>
      </c>
      <c r="L103" s="20"/>
      <c r="M103" s="20">
        <v>1</v>
      </c>
      <c r="N103" s="20">
        <v>2</v>
      </c>
      <c r="O103" s="20"/>
      <c r="P103" s="20">
        <v>1</v>
      </c>
      <c r="Q103" s="20">
        <v>1</v>
      </c>
      <c r="R103" s="70">
        <f t="shared" si="13"/>
        <v>0.8</v>
      </c>
      <c r="S103" s="71">
        <f t="shared" si="14"/>
        <v>0.6</v>
      </c>
      <c r="T103" s="39" t="str">
        <f t="shared" si="11"/>
        <v/>
      </c>
    </row>
    <row r="104" spans="1:20" s="14" customFormat="1">
      <c r="A104" s="56" t="s">
        <v>6</v>
      </c>
      <c r="B104" s="20">
        <v>32401</v>
      </c>
      <c r="C104" s="255" t="s">
        <v>188</v>
      </c>
      <c r="D104" s="20">
        <v>4</v>
      </c>
      <c r="E104" s="244" t="s">
        <v>189</v>
      </c>
      <c r="F104" s="20">
        <v>3</v>
      </c>
      <c r="G104" s="20"/>
      <c r="H104" s="20"/>
      <c r="I104" s="68">
        <f t="shared" si="12"/>
        <v>3</v>
      </c>
      <c r="J104" s="20">
        <v>1</v>
      </c>
      <c r="K104" s="68">
        <f t="shared" ref="K104:K106" si="15">I104-J104</f>
        <v>2</v>
      </c>
      <c r="L104" s="20"/>
      <c r="M104" s="20">
        <v>1</v>
      </c>
      <c r="N104" s="20"/>
      <c r="O104" s="20"/>
      <c r="P104" s="20">
        <v>1</v>
      </c>
      <c r="Q104" s="20"/>
      <c r="R104" s="70">
        <f t="shared" si="13"/>
        <v>1</v>
      </c>
      <c r="S104" s="71">
        <f t="shared" si="14"/>
        <v>0.5</v>
      </c>
      <c r="T104" s="39" t="str">
        <f t="shared" ref="T104:T109" si="16">IF(K104=SUM(M104:Q104), " ","ОШИБКА")</f>
        <v/>
      </c>
    </row>
    <row r="105" spans="1:20" s="14" customFormat="1">
      <c r="A105" s="56" t="s">
        <v>7</v>
      </c>
      <c r="B105" s="20"/>
      <c r="C105" s="20"/>
      <c r="D105" s="20"/>
      <c r="E105" s="21"/>
      <c r="F105" s="20"/>
      <c r="G105" s="20"/>
      <c r="H105" s="20"/>
      <c r="I105" s="68">
        <f t="shared" si="12"/>
        <v>0</v>
      </c>
      <c r="J105" s="20"/>
      <c r="K105" s="68">
        <f t="shared" si="15"/>
        <v>0</v>
      </c>
      <c r="L105" s="20"/>
      <c r="M105" s="20"/>
      <c r="N105" s="20"/>
      <c r="O105" s="20"/>
      <c r="P105" s="20"/>
      <c r="Q105" s="20"/>
      <c r="R105" s="70">
        <f t="shared" si="13"/>
        <v>0</v>
      </c>
      <c r="S105" s="71">
        <f t="shared" si="14"/>
        <v>0</v>
      </c>
      <c r="T105" s="39" t="str">
        <f t="shared" si="16"/>
        <v/>
      </c>
    </row>
    <row r="106" spans="1:20" s="14" customFormat="1">
      <c r="A106" s="56" t="s">
        <v>45</v>
      </c>
      <c r="B106" s="255">
        <v>32401</v>
      </c>
      <c r="C106" s="255" t="s">
        <v>188</v>
      </c>
      <c r="D106" s="255">
        <v>4</v>
      </c>
      <c r="E106" s="244" t="s">
        <v>189</v>
      </c>
      <c r="F106" s="20">
        <v>3</v>
      </c>
      <c r="G106" s="20"/>
      <c r="H106" s="20"/>
      <c r="I106" s="68">
        <f t="shared" si="12"/>
        <v>3</v>
      </c>
      <c r="J106" s="20"/>
      <c r="K106" s="68">
        <f t="shared" si="15"/>
        <v>3</v>
      </c>
      <c r="L106" s="20"/>
      <c r="M106" s="20">
        <v>1</v>
      </c>
      <c r="N106" s="20"/>
      <c r="O106" s="20">
        <v>1</v>
      </c>
      <c r="P106" s="20">
        <v>1</v>
      </c>
      <c r="Q106" s="20"/>
      <c r="R106" s="70">
        <f t="shared" si="13"/>
        <v>1</v>
      </c>
      <c r="S106" s="71">
        <f t="shared" si="14"/>
        <v>0.33333333333333331</v>
      </c>
      <c r="T106" s="39" t="str">
        <f t="shared" si="16"/>
        <v/>
      </c>
    </row>
    <row r="107" spans="1:20" s="14" customFormat="1">
      <c r="A107" s="56" t="s">
        <v>6</v>
      </c>
      <c r="B107" s="255" t="s">
        <v>744</v>
      </c>
      <c r="C107" s="255" t="s">
        <v>175</v>
      </c>
      <c r="D107" s="20">
        <v>1</v>
      </c>
      <c r="E107" s="244" t="s">
        <v>743</v>
      </c>
      <c r="F107" s="20">
        <v>7</v>
      </c>
      <c r="G107" s="20"/>
      <c r="H107" s="20"/>
      <c r="I107" s="68">
        <f t="shared" si="12"/>
        <v>7</v>
      </c>
      <c r="J107" s="20"/>
      <c r="K107" s="68">
        <f t="shared" ref="K107:K121" si="17">I107-J107</f>
        <v>7</v>
      </c>
      <c r="L107" s="20"/>
      <c r="M107" s="20">
        <v>5</v>
      </c>
      <c r="N107" s="20"/>
      <c r="O107" s="20"/>
      <c r="P107" s="20"/>
      <c r="Q107" s="20">
        <v>2</v>
      </c>
      <c r="R107" s="70">
        <f t="shared" si="13"/>
        <v>0.7142857142857143</v>
      </c>
      <c r="S107" s="71">
        <f t="shared" si="14"/>
        <v>0.7142857142857143</v>
      </c>
      <c r="T107" s="39" t="str">
        <f t="shared" si="16"/>
        <v/>
      </c>
    </row>
    <row r="108" spans="1:20" s="14" customFormat="1">
      <c r="A108" s="56" t="s">
        <v>7</v>
      </c>
      <c r="B108" s="20"/>
      <c r="C108" s="20"/>
      <c r="D108" s="20"/>
      <c r="E108" s="21"/>
      <c r="F108" s="20"/>
      <c r="G108" s="20"/>
      <c r="H108" s="20"/>
      <c r="I108" s="68">
        <f t="shared" si="12"/>
        <v>0</v>
      </c>
      <c r="J108" s="20"/>
      <c r="K108" s="68">
        <f t="shared" si="17"/>
        <v>0</v>
      </c>
      <c r="L108" s="20"/>
      <c r="M108" s="20"/>
      <c r="N108" s="20"/>
      <c r="O108" s="20"/>
      <c r="P108" s="20"/>
      <c r="Q108" s="20"/>
      <c r="R108" s="70">
        <f t="shared" si="13"/>
        <v>0</v>
      </c>
      <c r="S108" s="71">
        <f t="shared" si="14"/>
        <v>0</v>
      </c>
      <c r="T108" s="39" t="str">
        <f t="shared" si="16"/>
        <v/>
      </c>
    </row>
    <row r="109" spans="1:20" s="14" customFormat="1">
      <c r="A109" s="56" t="s">
        <v>45</v>
      </c>
      <c r="B109" s="20"/>
      <c r="C109" s="20"/>
      <c r="D109" s="20"/>
      <c r="E109" s="21"/>
      <c r="F109" s="20"/>
      <c r="G109" s="20"/>
      <c r="H109" s="20"/>
      <c r="I109" s="68">
        <f t="shared" si="12"/>
        <v>0</v>
      </c>
      <c r="J109" s="20"/>
      <c r="K109" s="68">
        <f t="shared" si="17"/>
        <v>0</v>
      </c>
      <c r="L109" s="20"/>
      <c r="M109" s="20"/>
      <c r="N109" s="20"/>
      <c r="O109" s="20"/>
      <c r="P109" s="20"/>
      <c r="Q109" s="20"/>
      <c r="R109" s="70">
        <f t="shared" si="13"/>
        <v>0</v>
      </c>
      <c r="S109" s="71">
        <f t="shared" si="14"/>
        <v>0</v>
      </c>
      <c r="T109" s="39" t="str">
        <f t="shared" si="16"/>
        <v/>
      </c>
    </row>
    <row r="110" spans="1:20" s="14" customFormat="1">
      <c r="A110" s="56" t="s">
        <v>6</v>
      </c>
      <c r="B110" s="20">
        <v>30601</v>
      </c>
      <c r="C110" s="255" t="s">
        <v>175</v>
      </c>
      <c r="D110" s="20">
        <v>5</v>
      </c>
      <c r="E110" s="244" t="s">
        <v>179</v>
      </c>
      <c r="F110" s="20">
        <v>15</v>
      </c>
      <c r="G110" s="20"/>
      <c r="H110" s="20"/>
      <c r="I110" s="68">
        <f t="shared" si="12"/>
        <v>15</v>
      </c>
      <c r="J110" s="20">
        <v>1</v>
      </c>
      <c r="K110" s="68">
        <f t="shared" si="17"/>
        <v>14</v>
      </c>
      <c r="L110" s="20"/>
      <c r="M110" s="20">
        <v>6</v>
      </c>
      <c r="N110" s="20">
        <v>8</v>
      </c>
      <c r="O110" s="20"/>
      <c r="P110" s="20"/>
      <c r="Q110" s="20"/>
      <c r="R110" s="70">
        <f t="shared" ref="R110:R128" si="18">IF(AND(SUM(M110:P110)=0,K110=0),0,SUM(M110:P110)/K110)</f>
        <v>1</v>
      </c>
      <c r="S110" s="71">
        <f t="shared" ref="S110:S128" si="19">IF(AND(SUM(M110:N110)=0,K110=0),0,SUM(M110:N110)/K110)</f>
        <v>1</v>
      </c>
      <c r="T110" s="39" t="str">
        <f t="shared" ref="T110:T121" si="20">IF(K110=SUM(M110:Q110), " ","ОШИБКА")</f>
        <v/>
      </c>
    </row>
    <row r="111" spans="1:20" s="14" customFormat="1">
      <c r="A111" s="56" t="s">
        <v>7</v>
      </c>
      <c r="B111" s="255">
        <v>30601</v>
      </c>
      <c r="C111" s="255" t="s">
        <v>175</v>
      </c>
      <c r="D111" s="255">
        <v>5</v>
      </c>
      <c r="E111" s="244" t="s">
        <v>179</v>
      </c>
      <c r="F111" s="20">
        <v>1</v>
      </c>
      <c r="G111" s="20"/>
      <c r="H111" s="20"/>
      <c r="I111" s="68">
        <f t="shared" ref="I111:I125" si="21">F111-G111-H111</f>
        <v>1</v>
      </c>
      <c r="J111" s="20"/>
      <c r="K111" s="68">
        <f t="shared" si="17"/>
        <v>1</v>
      </c>
      <c r="L111" s="20"/>
      <c r="M111" s="20">
        <v>1</v>
      </c>
      <c r="N111" s="20"/>
      <c r="O111" s="20"/>
      <c r="P111" s="20"/>
      <c r="Q111" s="20"/>
      <c r="R111" s="70">
        <f t="shared" si="18"/>
        <v>1</v>
      </c>
      <c r="S111" s="71">
        <f t="shared" si="19"/>
        <v>1</v>
      </c>
      <c r="T111" s="39" t="str">
        <f t="shared" si="20"/>
        <v/>
      </c>
    </row>
    <row r="112" spans="1:20" s="14" customFormat="1">
      <c r="A112" s="56" t="s">
        <v>45</v>
      </c>
      <c r="B112" s="255">
        <v>30601</v>
      </c>
      <c r="C112" s="255" t="s">
        <v>175</v>
      </c>
      <c r="D112" s="255">
        <v>5</v>
      </c>
      <c r="E112" s="244" t="s">
        <v>179</v>
      </c>
      <c r="F112" s="20">
        <v>6</v>
      </c>
      <c r="G112" s="20"/>
      <c r="H112" s="20"/>
      <c r="I112" s="68">
        <f t="shared" si="21"/>
        <v>6</v>
      </c>
      <c r="J112" s="20"/>
      <c r="K112" s="68">
        <f t="shared" si="17"/>
        <v>6</v>
      </c>
      <c r="L112" s="20"/>
      <c r="M112" s="20">
        <v>1</v>
      </c>
      <c r="N112" s="20">
        <v>4</v>
      </c>
      <c r="O112" s="20">
        <v>1</v>
      </c>
      <c r="P112" s="20"/>
      <c r="Q112" s="20"/>
      <c r="R112" s="70">
        <f t="shared" si="18"/>
        <v>1</v>
      </c>
      <c r="S112" s="71">
        <f t="shared" si="19"/>
        <v>0.83333333333333337</v>
      </c>
      <c r="T112" s="39" t="str">
        <f t="shared" si="20"/>
        <v/>
      </c>
    </row>
    <row r="113" spans="1:20" s="14" customFormat="1">
      <c r="A113" s="56" t="s">
        <v>6</v>
      </c>
      <c r="B113" s="20"/>
      <c r="C113" s="20"/>
      <c r="D113" s="20"/>
      <c r="E113" s="21"/>
      <c r="F113" s="20"/>
      <c r="G113" s="20"/>
      <c r="H113" s="20"/>
      <c r="I113" s="68">
        <f t="shared" si="21"/>
        <v>0</v>
      </c>
      <c r="J113" s="20"/>
      <c r="K113" s="68">
        <f t="shared" si="17"/>
        <v>0</v>
      </c>
      <c r="L113" s="20"/>
      <c r="M113" s="20"/>
      <c r="N113" s="20"/>
      <c r="O113" s="20"/>
      <c r="P113" s="20"/>
      <c r="Q113" s="20"/>
      <c r="R113" s="70">
        <f t="shared" si="18"/>
        <v>0</v>
      </c>
      <c r="S113" s="71">
        <f t="shared" si="19"/>
        <v>0</v>
      </c>
      <c r="T113" s="39" t="str">
        <f t="shared" si="20"/>
        <v/>
      </c>
    </row>
    <row r="114" spans="1:20" s="14" customFormat="1">
      <c r="A114" s="56" t="s">
        <v>7</v>
      </c>
      <c r="B114" s="20"/>
      <c r="C114" s="20"/>
      <c r="D114" s="20"/>
      <c r="E114" s="21"/>
      <c r="F114" s="20"/>
      <c r="G114" s="20"/>
      <c r="H114" s="20"/>
      <c r="I114" s="68">
        <f t="shared" si="21"/>
        <v>0</v>
      </c>
      <c r="J114" s="20"/>
      <c r="K114" s="68">
        <f t="shared" si="17"/>
        <v>0</v>
      </c>
      <c r="L114" s="20"/>
      <c r="M114" s="20"/>
      <c r="N114" s="20"/>
      <c r="O114" s="20"/>
      <c r="P114" s="20"/>
      <c r="Q114" s="20"/>
      <c r="R114" s="70">
        <f t="shared" si="18"/>
        <v>0</v>
      </c>
      <c r="S114" s="71">
        <f t="shared" si="19"/>
        <v>0</v>
      </c>
      <c r="T114" s="39" t="str">
        <f t="shared" si="20"/>
        <v/>
      </c>
    </row>
    <row r="115" spans="1:20" s="14" customFormat="1">
      <c r="A115" s="56" t="s">
        <v>45</v>
      </c>
      <c r="B115" s="20"/>
      <c r="C115" s="20"/>
      <c r="D115" s="20"/>
      <c r="E115" s="21"/>
      <c r="F115" s="20"/>
      <c r="G115" s="20"/>
      <c r="H115" s="20"/>
      <c r="I115" s="68">
        <f t="shared" si="21"/>
        <v>0</v>
      </c>
      <c r="J115" s="20"/>
      <c r="K115" s="68">
        <f t="shared" si="17"/>
        <v>0</v>
      </c>
      <c r="L115" s="20"/>
      <c r="M115" s="20"/>
      <c r="N115" s="20"/>
      <c r="O115" s="20"/>
      <c r="P115" s="20"/>
      <c r="Q115" s="20"/>
      <c r="R115" s="70">
        <f t="shared" si="18"/>
        <v>0</v>
      </c>
      <c r="S115" s="71">
        <f t="shared" si="19"/>
        <v>0</v>
      </c>
      <c r="T115" s="39" t="str">
        <f t="shared" si="20"/>
        <v/>
      </c>
    </row>
    <row r="116" spans="1:20" s="14" customFormat="1">
      <c r="A116" s="56" t="s">
        <v>6</v>
      </c>
      <c r="B116" s="20"/>
      <c r="C116" s="20"/>
      <c r="D116" s="20"/>
      <c r="E116" s="21"/>
      <c r="F116" s="20"/>
      <c r="G116" s="20"/>
      <c r="H116" s="20"/>
      <c r="I116" s="68">
        <f>F116-G116-H116</f>
        <v>0</v>
      </c>
      <c r="J116" s="20"/>
      <c r="K116" s="68">
        <f t="shared" si="17"/>
        <v>0</v>
      </c>
      <c r="L116" s="20"/>
      <c r="M116" s="20"/>
      <c r="N116" s="20"/>
      <c r="O116" s="20"/>
      <c r="P116" s="20"/>
      <c r="Q116" s="20"/>
      <c r="R116" s="70">
        <f t="shared" si="18"/>
        <v>0</v>
      </c>
      <c r="S116" s="71">
        <f t="shared" si="19"/>
        <v>0</v>
      </c>
      <c r="T116" s="39" t="str">
        <f t="shared" si="20"/>
        <v/>
      </c>
    </row>
    <row r="117" spans="1:20" s="14" customFormat="1">
      <c r="A117" s="56" t="s">
        <v>7</v>
      </c>
      <c r="B117" s="20"/>
      <c r="C117" s="20"/>
      <c r="D117" s="20"/>
      <c r="E117" s="21"/>
      <c r="F117" s="20"/>
      <c r="G117" s="20"/>
      <c r="H117" s="20"/>
      <c r="I117" s="68">
        <f>F117-G117-H117</f>
        <v>0</v>
      </c>
      <c r="J117" s="20"/>
      <c r="K117" s="68">
        <f t="shared" si="17"/>
        <v>0</v>
      </c>
      <c r="L117" s="20"/>
      <c r="M117" s="20"/>
      <c r="N117" s="20"/>
      <c r="O117" s="20"/>
      <c r="P117" s="20"/>
      <c r="Q117" s="20"/>
      <c r="R117" s="70">
        <f t="shared" si="18"/>
        <v>0</v>
      </c>
      <c r="S117" s="71">
        <f t="shared" si="19"/>
        <v>0</v>
      </c>
      <c r="T117" s="39" t="str">
        <f t="shared" si="20"/>
        <v/>
      </c>
    </row>
    <row r="118" spans="1:20" s="14" customFormat="1">
      <c r="A118" s="56" t="s">
        <v>45</v>
      </c>
      <c r="B118" s="20"/>
      <c r="C118" s="20"/>
      <c r="D118" s="20"/>
      <c r="E118" s="21"/>
      <c r="F118" s="20"/>
      <c r="G118" s="20"/>
      <c r="H118" s="20"/>
      <c r="I118" s="68">
        <f>F118-G118-H118</f>
        <v>0</v>
      </c>
      <c r="J118" s="20"/>
      <c r="K118" s="68">
        <f t="shared" si="17"/>
        <v>0</v>
      </c>
      <c r="L118" s="20"/>
      <c r="M118" s="20"/>
      <c r="N118" s="20"/>
      <c r="O118" s="20"/>
      <c r="P118" s="20"/>
      <c r="Q118" s="20"/>
      <c r="R118" s="70">
        <f t="shared" si="18"/>
        <v>0</v>
      </c>
      <c r="S118" s="71">
        <f t="shared" si="19"/>
        <v>0</v>
      </c>
      <c r="T118" s="39" t="str">
        <f t="shared" si="20"/>
        <v/>
      </c>
    </row>
    <row r="119" spans="1:20" s="14" customFormat="1">
      <c r="A119" s="56" t="s">
        <v>6</v>
      </c>
      <c r="B119" s="20"/>
      <c r="C119" s="20"/>
      <c r="D119" s="20"/>
      <c r="E119" s="21"/>
      <c r="F119" s="20"/>
      <c r="G119" s="20"/>
      <c r="H119" s="20"/>
      <c r="I119" s="68">
        <f>F119-G119-H119</f>
        <v>0</v>
      </c>
      <c r="J119" s="20"/>
      <c r="K119" s="68">
        <f t="shared" si="17"/>
        <v>0</v>
      </c>
      <c r="L119" s="20"/>
      <c r="M119" s="20"/>
      <c r="N119" s="20"/>
      <c r="O119" s="20"/>
      <c r="P119" s="20"/>
      <c r="Q119" s="20"/>
      <c r="R119" s="70">
        <f t="shared" si="18"/>
        <v>0</v>
      </c>
      <c r="S119" s="71">
        <f t="shared" si="19"/>
        <v>0</v>
      </c>
      <c r="T119" s="39" t="str">
        <f t="shared" si="20"/>
        <v/>
      </c>
    </row>
    <row r="120" spans="1:20" s="14" customFormat="1">
      <c r="A120" s="56" t="s">
        <v>7</v>
      </c>
      <c r="B120" s="20"/>
      <c r="C120" s="20"/>
      <c r="D120" s="20"/>
      <c r="E120" s="21"/>
      <c r="F120" s="20"/>
      <c r="G120" s="20"/>
      <c r="H120" s="20"/>
      <c r="I120" s="68">
        <f>F120-G120-H120</f>
        <v>0</v>
      </c>
      <c r="J120" s="20"/>
      <c r="K120" s="68">
        <f t="shared" si="17"/>
        <v>0</v>
      </c>
      <c r="L120" s="20"/>
      <c r="M120" s="20"/>
      <c r="N120" s="20"/>
      <c r="O120" s="20"/>
      <c r="P120" s="20"/>
      <c r="Q120" s="20"/>
      <c r="R120" s="70">
        <f t="shared" si="18"/>
        <v>0</v>
      </c>
      <c r="S120" s="71">
        <f t="shared" si="19"/>
        <v>0</v>
      </c>
      <c r="T120" s="39" t="str">
        <f t="shared" si="20"/>
        <v/>
      </c>
    </row>
    <row r="121" spans="1:20" s="14" customFormat="1">
      <c r="A121" s="56" t="s">
        <v>45</v>
      </c>
      <c r="B121" s="20"/>
      <c r="C121" s="20"/>
      <c r="D121" s="20"/>
      <c r="E121" s="21"/>
      <c r="F121" s="20"/>
      <c r="G121" s="20"/>
      <c r="H121" s="20"/>
      <c r="I121" s="68">
        <f t="shared" si="21"/>
        <v>0</v>
      </c>
      <c r="J121" s="20"/>
      <c r="K121" s="68">
        <f t="shared" si="17"/>
        <v>0</v>
      </c>
      <c r="L121" s="20"/>
      <c r="M121" s="20"/>
      <c r="N121" s="20"/>
      <c r="O121" s="20"/>
      <c r="P121" s="20"/>
      <c r="Q121" s="20"/>
      <c r="R121" s="70">
        <f t="shared" si="18"/>
        <v>0</v>
      </c>
      <c r="S121" s="71">
        <f t="shared" si="19"/>
        <v>0</v>
      </c>
      <c r="T121" s="39" t="str">
        <f t="shared" si="20"/>
        <v/>
      </c>
    </row>
    <row r="122" spans="1:20" s="14" customFormat="1">
      <c r="A122" s="56" t="s">
        <v>6</v>
      </c>
      <c r="B122" s="20"/>
      <c r="C122" s="20"/>
      <c r="D122" s="20"/>
      <c r="E122" s="21"/>
      <c r="F122" s="20"/>
      <c r="G122" s="20"/>
      <c r="H122" s="20"/>
      <c r="I122" s="68">
        <f t="shared" si="21"/>
        <v>0</v>
      </c>
      <c r="J122" s="20"/>
      <c r="K122" s="68">
        <f t="shared" ref="K122:K129" si="22">I122-J122</f>
        <v>0</v>
      </c>
      <c r="L122" s="20"/>
      <c r="M122" s="20"/>
      <c r="N122" s="20"/>
      <c r="O122" s="20"/>
      <c r="P122" s="20"/>
      <c r="Q122" s="20"/>
      <c r="R122" s="70">
        <f t="shared" si="18"/>
        <v>0</v>
      </c>
      <c r="S122" s="71">
        <f t="shared" si="19"/>
        <v>0</v>
      </c>
      <c r="T122" s="39" t="str">
        <f t="shared" ref="T122:T129" si="23">IF(K122=SUM(M122:Q122), " ","ОШИБКА")</f>
        <v/>
      </c>
    </row>
    <row r="123" spans="1:20" s="14" customFormat="1">
      <c r="A123" s="56" t="s">
        <v>7</v>
      </c>
      <c r="B123" s="20"/>
      <c r="C123" s="20"/>
      <c r="D123" s="20"/>
      <c r="E123" s="21"/>
      <c r="F123" s="20"/>
      <c r="G123" s="20"/>
      <c r="H123" s="20"/>
      <c r="I123" s="68">
        <f t="shared" si="21"/>
        <v>0</v>
      </c>
      <c r="J123" s="20"/>
      <c r="K123" s="68">
        <f t="shared" si="22"/>
        <v>0</v>
      </c>
      <c r="L123" s="20"/>
      <c r="M123" s="20"/>
      <c r="N123" s="20"/>
      <c r="O123" s="20"/>
      <c r="P123" s="20"/>
      <c r="Q123" s="20"/>
      <c r="R123" s="70">
        <f t="shared" si="18"/>
        <v>0</v>
      </c>
      <c r="S123" s="71">
        <f t="shared" si="19"/>
        <v>0</v>
      </c>
      <c r="T123" s="39" t="str">
        <f t="shared" si="23"/>
        <v/>
      </c>
    </row>
    <row r="124" spans="1:20" s="14" customFormat="1">
      <c r="A124" s="56" t="s">
        <v>45</v>
      </c>
      <c r="B124" s="20"/>
      <c r="C124" s="20"/>
      <c r="D124" s="20"/>
      <c r="E124" s="21"/>
      <c r="F124" s="20"/>
      <c r="G124" s="20"/>
      <c r="H124" s="20"/>
      <c r="I124" s="68">
        <f t="shared" si="21"/>
        <v>0</v>
      </c>
      <c r="J124" s="20"/>
      <c r="K124" s="68">
        <f t="shared" si="22"/>
        <v>0</v>
      </c>
      <c r="L124" s="20"/>
      <c r="M124" s="20"/>
      <c r="N124" s="20"/>
      <c r="O124" s="20"/>
      <c r="P124" s="20"/>
      <c r="Q124" s="20"/>
      <c r="R124" s="70">
        <f t="shared" si="18"/>
        <v>0</v>
      </c>
      <c r="S124" s="71">
        <f t="shared" si="19"/>
        <v>0</v>
      </c>
      <c r="T124" s="39" t="str">
        <f t="shared" si="23"/>
        <v/>
      </c>
    </row>
    <row r="125" spans="1:20" s="14" customFormat="1">
      <c r="A125" s="56" t="s">
        <v>6</v>
      </c>
      <c r="B125" s="20"/>
      <c r="C125" s="20"/>
      <c r="D125" s="20"/>
      <c r="E125" s="21"/>
      <c r="F125" s="20"/>
      <c r="G125" s="20"/>
      <c r="H125" s="20"/>
      <c r="I125" s="68">
        <f t="shared" si="21"/>
        <v>0</v>
      </c>
      <c r="J125" s="20"/>
      <c r="K125" s="68">
        <f t="shared" si="22"/>
        <v>0</v>
      </c>
      <c r="L125" s="20"/>
      <c r="M125" s="20"/>
      <c r="N125" s="20"/>
      <c r="O125" s="20"/>
      <c r="P125" s="20"/>
      <c r="Q125" s="20"/>
      <c r="R125" s="70">
        <f t="shared" si="18"/>
        <v>0</v>
      </c>
      <c r="S125" s="71">
        <f t="shared" si="19"/>
        <v>0</v>
      </c>
      <c r="T125" s="39" t="str">
        <f t="shared" si="23"/>
        <v/>
      </c>
    </row>
    <row r="126" spans="1:20" s="14" customFormat="1">
      <c r="A126" s="56" t="s">
        <v>7</v>
      </c>
      <c r="B126" s="20"/>
      <c r="C126" s="20"/>
      <c r="D126" s="20"/>
      <c r="E126" s="21"/>
      <c r="F126" s="20"/>
      <c r="G126" s="20"/>
      <c r="H126" s="20"/>
      <c r="I126" s="68">
        <f t="shared" ref="I126:I142" si="24">F126-G126-H126</f>
        <v>0</v>
      </c>
      <c r="J126" s="20"/>
      <c r="K126" s="68">
        <f t="shared" si="22"/>
        <v>0</v>
      </c>
      <c r="L126" s="20"/>
      <c r="M126" s="20"/>
      <c r="N126" s="20"/>
      <c r="O126" s="20"/>
      <c r="P126" s="20"/>
      <c r="Q126" s="20"/>
      <c r="R126" s="70">
        <f t="shared" si="18"/>
        <v>0</v>
      </c>
      <c r="S126" s="71">
        <f t="shared" si="19"/>
        <v>0</v>
      </c>
      <c r="T126" s="39" t="str">
        <f t="shared" si="23"/>
        <v/>
      </c>
    </row>
    <row r="127" spans="1:20" s="14" customFormat="1">
      <c r="A127" s="56" t="s">
        <v>45</v>
      </c>
      <c r="B127" s="20"/>
      <c r="C127" s="20"/>
      <c r="D127" s="20"/>
      <c r="E127" s="21"/>
      <c r="F127" s="20"/>
      <c r="G127" s="20"/>
      <c r="H127" s="20"/>
      <c r="I127" s="68">
        <f t="shared" si="24"/>
        <v>0</v>
      </c>
      <c r="J127" s="20"/>
      <c r="K127" s="68">
        <f t="shared" si="22"/>
        <v>0</v>
      </c>
      <c r="L127" s="20"/>
      <c r="M127" s="20"/>
      <c r="N127" s="20"/>
      <c r="O127" s="20"/>
      <c r="P127" s="20"/>
      <c r="Q127" s="20"/>
      <c r="R127" s="70">
        <f t="shared" si="18"/>
        <v>0</v>
      </c>
      <c r="S127" s="71">
        <f t="shared" si="19"/>
        <v>0</v>
      </c>
      <c r="T127" s="39" t="str">
        <f t="shared" si="23"/>
        <v/>
      </c>
    </row>
    <row r="128" spans="1:20" s="14" customFormat="1">
      <c r="A128" s="56" t="s">
        <v>6</v>
      </c>
      <c r="B128" s="20"/>
      <c r="C128" s="141"/>
      <c r="D128" s="20"/>
      <c r="E128" s="21"/>
      <c r="F128" s="20"/>
      <c r="G128" s="20"/>
      <c r="H128" s="20"/>
      <c r="I128" s="68">
        <f t="shared" si="24"/>
        <v>0</v>
      </c>
      <c r="J128" s="20"/>
      <c r="K128" s="68">
        <f t="shared" si="22"/>
        <v>0</v>
      </c>
      <c r="L128" s="20"/>
      <c r="M128" s="20"/>
      <c r="N128" s="20"/>
      <c r="O128" s="20"/>
      <c r="P128" s="20"/>
      <c r="Q128" s="20"/>
      <c r="R128" s="70">
        <f t="shared" si="18"/>
        <v>0</v>
      </c>
      <c r="S128" s="71">
        <f t="shared" si="19"/>
        <v>0</v>
      </c>
      <c r="T128" s="39" t="str">
        <f t="shared" si="23"/>
        <v/>
      </c>
    </row>
    <row r="129" spans="1:20" s="14" customFormat="1">
      <c r="A129" s="56" t="s">
        <v>7</v>
      </c>
      <c r="B129" s="20"/>
      <c r="C129" s="142"/>
      <c r="D129" s="20"/>
      <c r="E129" s="21"/>
      <c r="F129" s="20"/>
      <c r="G129" s="20"/>
      <c r="H129" s="20"/>
      <c r="I129" s="68">
        <f t="shared" si="24"/>
        <v>0</v>
      </c>
      <c r="J129" s="20"/>
      <c r="K129" s="68">
        <f t="shared" si="22"/>
        <v>0</v>
      </c>
      <c r="L129" s="20"/>
      <c r="M129" s="20"/>
      <c r="N129" s="20"/>
      <c r="O129" s="20"/>
      <c r="P129" s="20"/>
      <c r="Q129" s="20"/>
      <c r="R129" s="70">
        <f>IF(AND(SUM(M129:P129)=0,K129=0),0,SUM(M129:P129)/K129)</f>
        <v>0</v>
      </c>
      <c r="S129" s="71">
        <f>IF(AND(SUM(M129:N129)=0,K129=0),0,SUM(M129:N129)/K129)</f>
        <v>0</v>
      </c>
      <c r="T129" s="39" t="str">
        <f t="shared" si="23"/>
        <v/>
      </c>
    </row>
    <row r="130" spans="1:20" s="14" customFormat="1">
      <c r="A130" s="56" t="s">
        <v>45</v>
      </c>
      <c r="B130" s="20"/>
      <c r="C130" s="20"/>
      <c r="D130" s="20"/>
      <c r="E130" s="21"/>
      <c r="F130" s="20"/>
      <c r="G130" s="20"/>
      <c r="H130" s="20"/>
      <c r="I130" s="68">
        <f t="shared" si="24"/>
        <v>0</v>
      </c>
      <c r="J130" s="20"/>
      <c r="K130" s="68">
        <f t="shared" ref="K130:K142" si="25">I130-J130</f>
        <v>0</v>
      </c>
      <c r="L130" s="20"/>
      <c r="M130" s="20"/>
      <c r="N130" s="20"/>
      <c r="O130" s="20"/>
      <c r="P130" s="20"/>
      <c r="Q130" s="20"/>
      <c r="R130" s="70">
        <f>IF(AND(SUM(M130:P130)=0,K130=0),0,SUM(M130:P130)/K130)</f>
        <v>0</v>
      </c>
      <c r="S130" s="71">
        <f t="shared" ref="S130:S142" si="26">IF(AND(SUM(M130:N130)=0,K130=0),0,SUM(M130:N130)/K130)</f>
        <v>0</v>
      </c>
      <c r="T130" s="39" t="str">
        <f t="shared" ref="T130:T143" si="27">IF(K130=SUM(M130:Q130), " ","ОШИБКА")</f>
        <v/>
      </c>
    </row>
    <row r="131" spans="1:20" s="14" customFormat="1">
      <c r="A131" s="56" t="s">
        <v>6</v>
      </c>
      <c r="B131" s="20"/>
      <c r="C131" s="20"/>
      <c r="D131" s="20"/>
      <c r="E131" s="21"/>
      <c r="F131" s="20"/>
      <c r="G131" s="20"/>
      <c r="H131" s="20"/>
      <c r="I131" s="68">
        <f t="shared" si="24"/>
        <v>0</v>
      </c>
      <c r="J131" s="20"/>
      <c r="K131" s="68">
        <f t="shared" si="25"/>
        <v>0</v>
      </c>
      <c r="L131" s="20"/>
      <c r="M131" s="20"/>
      <c r="N131" s="20"/>
      <c r="O131" s="20"/>
      <c r="P131" s="20"/>
      <c r="Q131" s="20"/>
      <c r="R131" s="70">
        <f t="shared" ref="R131:R142" si="28">IF(AND(SUM(M131:P131)=0,K131=0),0,SUM(M131:P131)/K131)</f>
        <v>0</v>
      </c>
      <c r="S131" s="71">
        <f t="shared" si="26"/>
        <v>0</v>
      </c>
      <c r="T131" s="39" t="str">
        <f t="shared" si="27"/>
        <v/>
      </c>
    </row>
    <row r="132" spans="1:20" s="14" customFormat="1">
      <c r="A132" s="56" t="s">
        <v>7</v>
      </c>
      <c r="B132" s="20"/>
      <c r="C132" s="20"/>
      <c r="D132" s="20"/>
      <c r="E132" s="21"/>
      <c r="F132" s="20"/>
      <c r="G132" s="20"/>
      <c r="H132" s="20"/>
      <c r="I132" s="68">
        <f t="shared" si="24"/>
        <v>0</v>
      </c>
      <c r="J132" s="20"/>
      <c r="K132" s="68">
        <f t="shared" si="25"/>
        <v>0</v>
      </c>
      <c r="L132" s="20"/>
      <c r="M132" s="20"/>
      <c r="N132" s="20"/>
      <c r="O132" s="20"/>
      <c r="P132" s="20"/>
      <c r="Q132" s="20"/>
      <c r="R132" s="70">
        <f t="shared" si="28"/>
        <v>0</v>
      </c>
      <c r="S132" s="71">
        <f t="shared" si="26"/>
        <v>0</v>
      </c>
      <c r="T132" s="39" t="str">
        <f t="shared" si="27"/>
        <v/>
      </c>
    </row>
    <row r="133" spans="1:20" s="14" customFormat="1">
      <c r="A133" s="56" t="s">
        <v>45</v>
      </c>
      <c r="B133" s="20"/>
      <c r="C133" s="20"/>
      <c r="D133" s="20"/>
      <c r="E133" s="21"/>
      <c r="F133" s="20"/>
      <c r="G133" s="20"/>
      <c r="H133" s="20"/>
      <c r="I133" s="68">
        <f t="shared" si="24"/>
        <v>0</v>
      </c>
      <c r="J133" s="20"/>
      <c r="K133" s="68">
        <f t="shared" si="25"/>
        <v>0</v>
      </c>
      <c r="L133" s="20"/>
      <c r="M133" s="20"/>
      <c r="N133" s="20"/>
      <c r="O133" s="20"/>
      <c r="P133" s="20"/>
      <c r="Q133" s="20"/>
      <c r="R133" s="70">
        <f t="shared" si="28"/>
        <v>0</v>
      </c>
      <c r="S133" s="71">
        <f t="shared" si="26"/>
        <v>0</v>
      </c>
      <c r="T133" s="39" t="str">
        <f t="shared" si="27"/>
        <v/>
      </c>
    </row>
    <row r="134" spans="1:20" s="14" customFormat="1">
      <c r="A134" s="56" t="s">
        <v>6</v>
      </c>
      <c r="B134" s="20"/>
      <c r="C134" s="20"/>
      <c r="D134" s="20"/>
      <c r="E134" s="21"/>
      <c r="F134" s="20"/>
      <c r="G134" s="20"/>
      <c r="H134" s="20"/>
      <c r="I134" s="68">
        <f t="shared" si="24"/>
        <v>0</v>
      </c>
      <c r="J134" s="20"/>
      <c r="K134" s="68">
        <f t="shared" si="25"/>
        <v>0</v>
      </c>
      <c r="L134" s="20"/>
      <c r="M134" s="20"/>
      <c r="N134" s="20"/>
      <c r="O134" s="20"/>
      <c r="P134" s="20"/>
      <c r="Q134" s="20"/>
      <c r="R134" s="70">
        <f t="shared" si="28"/>
        <v>0</v>
      </c>
      <c r="S134" s="71">
        <f t="shared" si="26"/>
        <v>0</v>
      </c>
      <c r="T134" s="39" t="str">
        <f t="shared" si="27"/>
        <v/>
      </c>
    </row>
    <row r="135" spans="1:20" s="14" customFormat="1">
      <c r="A135" s="56" t="s">
        <v>7</v>
      </c>
      <c r="B135" s="20"/>
      <c r="C135" s="20"/>
      <c r="D135" s="20"/>
      <c r="E135" s="21"/>
      <c r="F135" s="20"/>
      <c r="G135" s="20"/>
      <c r="H135" s="20"/>
      <c r="I135" s="68">
        <f t="shared" si="24"/>
        <v>0</v>
      </c>
      <c r="J135" s="20"/>
      <c r="K135" s="68">
        <f t="shared" si="25"/>
        <v>0</v>
      </c>
      <c r="L135" s="20"/>
      <c r="M135" s="20"/>
      <c r="N135" s="20"/>
      <c r="O135" s="20"/>
      <c r="P135" s="20"/>
      <c r="Q135" s="20"/>
      <c r="R135" s="70">
        <f t="shared" si="28"/>
        <v>0</v>
      </c>
      <c r="S135" s="71">
        <f t="shared" si="26"/>
        <v>0</v>
      </c>
      <c r="T135" s="39" t="str">
        <f t="shared" si="27"/>
        <v/>
      </c>
    </row>
    <row r="136" spans="1:20" s="14" customFormat="1">
      <c r="A136" s="56" t="s">
        <v>45</v>
      </c>
      <c r="B136" s="20"/>
      <c r="C136" s="20"/>
      <c r="D136" s="20"/>
      <c r="E136" s="21"/>
      <c r="F136" s="20"/>
      <c r="G136" s="20"/>
      <c r="H136" s="20"/>
      <c r="I136" s="68">
        <f t="shared" si="24"/>
        <v>0</v>
      </c>
      <c r="J136" s="20"/>
      <c r="K136" s="68">
        <f t="shared" si="25"/>
        <v>0</v>
      </c>
      <c r="L136" s="20"/>
      <c r="M136" s="20"/>
      <c r="N136" s="20"/>
      <c r="O136" s="20"/>
      <c r="P136" s="20"/>
      <c r="Q136" s="20"/>
      <c r="R136" s="70">
        <f t="shared" si="28"/>
        <v>0</v>
      </c>
      <c r="S136" s="71">
        <f t="shared" si="26"/>
        <v>0</v>
      </c>
      <c r="T136" s="39" t="str">
        <f t="shared" si="27"/>
        <v/>
      </c>
    </row>
    <row r="137" spans="1:20" s="14" customFormat="1">
      <c r="A137" s="56" t="s">
        <v>6</v>
      </c>
      <c r="B137" s="20"/>
      <c r="C137" s="20"/>
      <c r="D137" s="20"/>
      <c r="E137" s="21"/>
      <c r="F137" s="20"/>
      <c r="G137" s="20"/>
      <c r="H137" s="20"/>
      <c r="I137" s="68">
        <f t="shared" si="24"/>
        <v>0</v>
      </c>
      <c r="J137" s="20"/>
      <c r="K137" s="68">
        <f t="shared" si="25"/>
        <v>0</v>
      </c>
      <c r="L137" s="20"/>
      <c r="M137" s="20"/>
      <c r="N137" s="20"/>
      <c r="O137" s="20"/>
      <c r="P137" s="20"/>
      <c r="Q137" s="20"/>
      <c r="R137" s="70">
        <f t="shared" si="28"/>
        <v>0</v>
      </c>
      <c r="S137" s="71">
        <f t="shared" si="26"/>
        <v>0</v>
      </c>
      <c r="T137" s="39" t="str">
        <f t="shared" si="27"/>
        <v/>
      </c>
    </row>
    <row r="138" spans="1:20" s="14" customFormat="1">
      <c r="A138" s="56" t="s">
        <v>7</v>
      </c>
      <c r="B138" s="20"/>
      <c r="C138" s="20"/>
      <c r="D138" s="20"/>
      <c r="E138" s="21"/>
      <c r="F138" s="20"/>
      <c r="G138" s="20"/>
      <c r="H138" s="20"/>
      <c r="I138" s="68">
        <f t="shared" si="24"/>
        <v>0</v>
      </c>
      <c r="J138" s="20"/>
      <c r="K138" s="68">
        <f t="shared" si="25"/>
        <v>0</v>
      </c>
      <c r="L138" s="20"/>
      <c r="M138" s="20"/>
      <c r="N138" s="20"/>
      <c r="O138" s="20"/>
      <c r="P138" s="20"/>
      <c r="Q138" s="20"/>
      <c r="R138" s="70">
        <f t="shared" si="28"/>
        <v>0</v>
      </c>
      <c r="S138" s="71">
        <f t="shared" si="26"/>
        <v>0</v>
      </c>
      <c r="T138" s="39" t="str">
        <f t="shared" si="27"/>
        <v/>
      </c>
    </row>
    <row r="139" spans="1:20" s="14" customFormat="1">
      <c r="A139" s="56" t="s">
        <v>45</v>
      </c>
      <c r="B139" s="20"/>
      <c r="C139" s="20"/>
      <c r="D139" s="20"/>
      <c r="E139" s="21"/>
      <c r="F139" s="20"/>
      <c r="G139" s="20"/>
      <c r="H139" s="20"/>
      <c r="I139" s="68">
        <f t="shared" si="24"/>
        <v>0</v>
      </c>
      <c r="J139" s="20"/>
      <c r="K139" s="68">
        <f t="shared" si="25"/>
        <v>0</v>
      </c>
      <c r="L139" s="20"/>
      <c r="M139" s="20"/>
      <c r="N139" s="20"/>
      <c r="O139" s="20"/>
      <c r="P139" s="20"/>
      <c r="Q139" s="20"/>
      <c r="R139" s="70">
        <f t="shared" si="28"/>
        <v>0</v>
      </c>
      <c r="S139" s="71">
        <f t="shared" si="26"/>
        <v>0</v>
      </c>
      <c r="T139" s="39" t="str">
        <f t="shared" si="27"/>
        <v/>
      </c>
    </row>
    <row r="140" spans="1:20" s="14" customFormat="1" ht="15" customHeight="1">
      <c r="A140" s="56" t="s">
        <v>6</v>
      </c>
      <c r="B140" s="22"/>
      <c r="C140" s="22"/>
      <c r="D140" s="22"/>
      <c r="E140" s="23"/>
      <c r="F140" s="24"/>
      <c r="G140" s="24"/>
      <c r="H140" s="24"/>
      <c r="I140" s="68">
        <f t="shared" si="24"/>
        <v>0</v>
      </c>
      <c r="J140" s="20"/>
      <c r="K140" s="68">
        <f t="shared" si="25"/>
        <v>0</v>
      </c>
      <c r="L140" s="20"/>
      <c r="M140" s="20"/>
      <c r="N140" s="20"/>
      <c r="O140" s="20"/>
      <c r="P140" s="20"/>
      <c r="Q140" s="20"/>
      <c r="R140" s="70">
        <f t="shared" si="28"/>
        <v>0</v>
      </c>
      <c r="S140" s="71">
        <f t="shared" si="26"/>
        <v>0</v>
      </c>
      <c r="T140" s="39" t="str">
        <f t="shared" si="27"/>
        <v/>
      </c>
    </row>
    <row r="141" spans="1:20" s="14" customFormat="1">
      <c r="A141" s="56" t="s">
        <v>7</v>
      </c>
      <c r="B141" s="22"/>
      <c r="C141" s="22"/>
      <c r="D141" s="22"/>
      <c r="E141" s="23"/>
      <c r="F141" s="24"/>
      <c r="G141" s="24"/>
      <c r="H141" s="24"/>
      <c r="I141" s="68">
        <f t="shared" si="24"/>
        <v>0</v>
      </c>
      <c r="J141" s="20"/>
      <c r="K141" s="68">
        <f t="shared" si="25"/>
        <v>0</v>
      </c>
      <c r="L141" s="20"/>
      <c r="M141" s="20"/>
      <c r="N141" s="20"/>
      <c r="O141" s="20"/>
      <c r="P141" s="20"/>
      <c r="Q141" s="20"/>
      <c r="R141" s="70">
        <f t="shared" si="28"/>
        <v>0</v>
      </c>
      <c r="S141" s="71">
        <f t="shared" si="26"/>
        <v>0</v>
      </c>
      <c r="T141" s="39" t="str">
        <f t="shared" si="27"/>
        <v/>
      </c>
    </row>
    <row r="142" spans="1:20" s="14" customFormat="1" ht="13.5" thickBot="1">
      <c r="A142" s="63" t="s">
        <v>45</v>
      </c>
      <c r="B142" s="50"/>
      <c r="C142" s="50"/>
      <c r="D142" s="50"/>
      <c r="E142" s="51"/>
      <c r="F142" s="52"/>
      <c r="G142" s="52"/>
      <c r="H142" s="52"/>
      <c r="I142" s="69">
        <f t="shared" si="24"/>
        <v>0</v>
      </c>
      <c r="J142" s="53"/>
      <c r="K142" s="69">
        <f t="shared" si="25"/>
        <v>0</v>
      </c>
      <c r="L142" s="53"/>
      <c r="M142" s="53"/>
      <c r="N142" s="53"/>
      <c r="O142" s="53"/>
      <c r="P142" s="53"/>
      <c r="Q142" s="53"/>
      <c r="R142" s="72">
        <f t="shared" si="28"/>
        <v>0</v>
      </c>
      <c r="S142" s="73">
        <f t="shared" si="26"/>
        <v>0</v>
      </c>
      <c r="T142" s="39" t="str">
        <f t="shared" si="27"/>
        <v/>
      </c>
    </row>
    <row r="143" spans="1:20" s="15" customFormat="1">
      <c r="A143" s="74" t="s">
        <v>6</v>
      </c>
      <c r="B143" s="93"/>
      <c r="C143" s="93"/>
      <c r="D143" s="93"/>
      <c r="E143" s="94"/>
      <c r="F143" s="75">
        <f>SUMIF(A5:A142,"РФ",F5:F142)</f>
        <v>321</v>
      </c>
      <c r="G143" s="75">
        <f>SUMIF(A5:A142,"РФ",G5:G142)</f>
        <v>0</v>
      </c>
      <c r="H143" s="75">
        <f>SUMIF(A5:A142,"РФ",H5:H142)</f>
        <v>0</v>
      </c>
      <c r="I143" s="75">
        <f>SUMIF(A5:A142,"РФ",I5:I142)</f>
        <v>321</v>
      </c>
      <c r="J143" s="75">
        <f>SUMIF(A5:A142,"РФ",J5:J142)</f>
        <v>17</v>
      </c>
      <c r="K143" s="75">
        <f>SUMIF(A5:A142,"РФ",K5:K142)</f>
        <v>304</v>
      </c>
      <c r="L143" s="75">
        <f>SUMIF(A5:A142,"РФ",L5:L142)</f>
        <v>0</v>
      </c>
      <c r="M143" s="75">
        <f>SUMIF(A5:A142,"РФ",M5:M142)</f>
        <v>73</v>
      </c>
      <c r="N143" s="75">
        <f>SUMIF(A5:A142,"РФ",N5:N142)</f>
        <v>181</v>
      </c>
      <c r="O143" s="75">
        <f>SUMIF(A5:A142,"РФ",O5:O142)</f>
        <v>20</v>
      </c>
      <c r="P143" s="75">
        <f>SUMIF(A5:A142,"РФ",P5:P142)</f>
        <v>11</v>
      </c>
      <c r="Q143" s="75">
        <f>SUMIF(A5:A142,"РФ",Q5:Q142)</f>
        <v>19</v>
      </c>
      <c r="R143" s="76">
        <f>IF(AND(SUM(M143:P143)=0,K143=0),0,SUM(M143:P143)/K143)</f>
        <v>0.9375</v>
      </c>
      <c r="S143" s="77">
        <f>IF(AND(SUM(M143:N143)=0,K143=0),0,SUM(M143:N143)/K143)</f>
        <v>0.83552631578947367</v>
      </c>
      <c r="T143" s="55" t="str">
        <f t="shared" si="27"/>
        <v/>
      </c>
    </row>
    <row r="144" spans="1:20" s="15" customFormat="1">
      <c r="A144" s="78" t="s">
        <v>7</v>
      </c>
      <c r="B144" s="95"/>
      <c r="C144" s="95"/>
      <c r="D144" s="95"/>
      <c r="E144" s="96"/>
      <c r="F144" s="79">
        <f>SUMIF(A5:A142,"РС",F5:F142)</f>
        <v>14</v>
      </c>
      <c r="G144" s="79">
        <f>SUMIF(A5:A142,"РС",G5:G142)</f>
        <v>0</v>
      </c>
      <c r="H144" s="79">
        <f>SUMIF(A5:A142,"РС",H5:H142)</f>
        <v>0</v>
      </c>
      <c r="I144" s="79">
        <f>SUMIF(A5:A142,"РС",I5:I142)</f>
        <v>14</v>
      </c>
      <c r="J144" s="79">
        <f>SUMIF(A5:A142,"РС",J5:J142)</f>
        <v>0</v>
      </c>
      <c r="K144" s="79">
        <f>SUMIF(A5:A142,"РС",K5:K142)</f>
        <v>14</v>
      </c>
      <c r="L144" s="79">
        <f>SUMIF(A5:A142,"РС",L5:L142)</f>
        <v>0</v>
      </c>
      <c r="M144" s="79">
        <f>SUMIF(A5:A142,"РС",M5:M142)</f>
        <v>3</v>
      </c>
      <c r="N144" s="79">
        <f>SUMIF(A5:A142,"РС",N5:N142)</f>
        <v>10</v>
      </c>
      <c r="O144" s="79">
        <f>SUMIF(A5:A142,"РС",O5:O142)</f>
        <v>0</v>
      </c>
      <c r="P144" s="79">
        <f>SUMIF(A5:A142,"РС",P5:P142)</f>
        <v>1</v>
      </c>
      <c r="Q144" s="79">
        <f>SUMIF(A5:A142,"РС",Q5:Q142)</f>
        <v>0</v>
      </c>
      <c r="R144" s="80">
        <f>IF(AND(SUM(M144:P144)=0,K144=0),0,SUM(M144:P144)/K144)</f>
        <v>1</v>
      </c>
      <c r="S144" s="81">
        <f>IF(AND(SUM(M144:N144)=0,K144=0),0,SUM(M144:N144)/K144)</f>
        <v>0.9285714285714286</v>
      </c>
      <c r="T144" s="55"/>
    </row>
    <row r="145" spans="1:20" s="15" customFormat="1">
      <c r="A145" s="78" t="s">
        <v>45</v>
      </c>
      <c r="B145" s="95"/>
      <c r="C145" s="95"/>
      <c r="D145" s="95"/>
      <c r="E145" s="96"/>
      <c r="F145" s="79">
        <f>SUMIF(A5:A142,"в/б",F5:F142)</f>
        <v>151</v>
      </c>
      <c r="G145" s="79">
        <f>SUMIF(A5:A142,"в/б",G5:G142)</f>
        <v>0</v>
      </c>
      <c r="H145" s="79">
        <f>SUMIF(A5:A142,"в/б",H5:H142)</f>
        <v>0</v>
      </c>
      <c r="I145" s="79">
        <f>SUMIF(A5:A142,"в/б",I5:I142)</f>
        <v>151</v>
      </c>
      <c r="J145" s="79">
        <f>SUMIF(A5:A142,"в/б",J5:J142)</f>
        <v>3</v>
      </c>
      <c r="K145" s="79">
        <f>SUMIF(A5:A142,"в/б",K5:K142)</f>
        <v>148</v>
      </c>
      <c r="L145" s="79">
        <f>SUMIF(A5:A142,"в/б",L5:L142)</f>
        <v>0</v>
      </c>
      <c r="M145" s="79">
        <f>SUMIF(A5:A142,"в/б",M5:M142)</f>
        <v>25</v>
      </c>
      <c r="N145" s="79">
        <f>SUMIF(A5:A142,"в/б",N5:N142)</f>
        <v>66</v>
      </c>
      <c r="O145" s="79">
        <f>SUMIF(A5:A142,"в/б",O5:O142)</f>
        <v>17</v>
      </c>
      <c r="P145" s="79">
        <f>SUMIF(A5:A142,"в/б",P5:P142)</f>
        <v>7</v>
      </c>
      <c r="Q145" s="79">
        <f>SUMIF(A5:A142,"в/б",Q5:Q142)</f>
        <v>33</v>
      </c>
      <c r="R145" s="80">
        <f>IF(AND(SUM(M145:P145)=0,K145=0),0,SUM(M145:P145)/K145)</f>
        <v>0.77702702702702697</v>
      </c>
      <c r="S145" s="81">
        <f>IF(AND(SUM(M145:N145)=0,K145=0),0,SUM(M145:N145)/K145)</f>
        <v>0.61486486486486491</v>
      </c>
      <c r="T145" s="55"/>
    </row>
    <row r="146" spans="1:20" s="15" customFormat="1" ht="13.5" thickBot="1">
      <c r="A146" s="82" t="s">
        <v>56</v>
      </c>
      <c r="B146" s="97"/>
      <c r="C146" s="97"/>
      <c r="D146" s="97"/>
      <c r="E146" s="98"/>
      <c r="F146" s="83">
        <f t="shared" ref="F146:Q146" si="29">SUM(F5:F142)</f>
        <v>486</v>
      </c>
      <c r="G146" s="83">
        <f t="shared" si="29"/>
        <v>0</v>
      </c>
      <c r="H146" s="83">
        <f t="shared" si="29"/>
        <v>0</v>
      </c>
      <c r="I146" s="83">
        <f t="shared" si="29"/>
        <v>486</v>
      </c>
      <c r="J146" s="83">
        <f t="shared" si="29"/>
        <v>20</v>
      </c>
      <c r="K146" s="83">
        <f t="shared" si="29"/>
        <v>466</v>
      </c>
      <c r="L146" s="83">
        <f t="shared" si="29"/>
        <v>0</v>
      </c>
      <c r="M146" s="83">
        <f t="shared" si="29"/>
        <v>101</v>
      </c>
      <c r="N146" s="83">
        <f t="shared" si="29"/>
        <v>257</v>
      </c>
      <c r="O146" s="83">
        <f t="shared" si="29"/>
        <v>37</v>
      </c>
      <c r="P146" s="83">
        <f t="shared" si="29"/>
        <v>19</v>
      </c>
      <c r="Q146" s="83">
        <f t="shared" si="29"/>
        <v>52</v>
      </c>
      <c r="R146" s="84">
        <f>IF(AND(SUM(M146:P146)=0,K146=0),0,SUM(M146:P146)/K146)</f>
        <v>0.88841201716738194</v>
      </c>
      <c r="S146" s="85">
        <f>IF(AND(SUM(M146:N146)=0,K146=0),0,SUM(M146:N146)/K146)</f>
        <v>0.76824034334763946</v>
      </c>
      <c r="T146" s="55" t="str">
        <f>IF(K146=SUM(M146:Q146), " ","ОШИБКА")</f>
        <v/>
      </c>
    </row>
    <row r="147" spans="1:20" s="4" customFormat="1">
      <c r="A147" s="27"/>
      <c r="B147" s="28"/>
      <c r="C147" s="28"/>
      <c r="D147" s="28"/>
      <c r="E147" s="29"/>
      <c r="F147" s="30"/>
      <c r="G147" s="30"/>
      <c r="H147" s="30"/>
      <c r="I147" s="30"/>
      <c r="J147" s="35"/>
      <c r="K147" s="54"/>
      <c r="L147" s="28"/>
      <c r="M147" s="37"/>
      <c r="N147" s="37"/>
      <c r="O147" s="37"/>
      <c r="P147" s="37"/>
      <c r="Q147" s="37"/>
      <c r="R147" s="17"/>
      <c r="S147" s="17"/>
      <c r="T147" s="17"/>
    </row>
    <row r="148" spans="1:20" s="4" customFormat="1">
      <c r="A148" s="27"/>
      <c r="B148" s="28"/>
      <c r="C148" s="28"/>
      <c r="D148" s="28"/>
      <c r="E148" s="29"/>
      <c r="F148" s="30"/>
      <c r="G148" s="30"/>
      <c r="H148" s="30"/>
      <c r="I148" s="12"/>
      <c r="J148" s="35"/>
      <c r="K148" s="64"/>
      <c r="L148" s="28"/>
      <c r="M148" s="37"/>
      <c r="N148" s="37"/>
      <c r="O148" s="37"/>
      <c r="P148" s="37"/>
      <c r="Q148" s="37"/>
      <c r="R148" s="17"/>
      <c r="S148" s="17"/>
      <c r="T148" s="17"/>
    </row>
    <row r="149" spans="1:20" s="4" customFormat="1">
      <c r="A149" s="27"/>
      <c r="B149" s="28"/>
      <c r="C149" s="28"/>
      <c r="D149" s="28"/>
      <c r="E149" s="29"/>
      <c r="F149" s="30"/>
      <c r="G149" s="30"/>
      <c r="H149" s="30"/>
      <c r="I149" s="12"/>
      <c r="J149" s="35"/>
      <c r="K149" s="19"/>
      <c r="L149" s="28"/>
      <c r="M149" s="37"/>
      <c r="N149" s="37"/>
      <c r="O149" s="37"/>
      <c r="P149" s="37"/>
      <c r="Q149" s="37"/>
      <c r="R149" s="17"/>
      <c r="S149" s="17"/>
      <c r="T149" s="17"/>
    </row>
    <row r="150" spans="1:20" s="4" customFormat="1">
      <c r="A150" s="27"/>
      <c r="B150" s="28"/>
      <c r="C150" s="28"/>
      <c r="D150" s="28"/>
      <c r="E150" s="29"/>
      <c r="F150" s="30"/>
      <c r="G150" s="30"/>
      <c r="H150" s="30"/>
      <c r="I150" s="12"/>
      <c r="J150" s="35"/>
      <c r="K150" s="19"/>
      <c r="L150" s="28"/>
      <c r="M150" s="37"/>
      <c r="N150" s="37"/>
      <c r="O150" s="37"/>
      <c r="P150" s="37"/>
      <c r="Q150" s="37"/>
      <c r="R150" s="17"/>
      <c r="S150" s="17"/>
      <c r="T150" s="17"/>
    </row>
    <row r="151" spans="1:20" s="4" customFormat="1">
      <c r="A151" s="27"/>
      <c r="B151" s="28"/>
      <c r="C151" s="28"/>
      <c r="D151" s="28"/>
      <c r="E151" s="29"/>
      <c r="F151" s="30"/>
      <c r="G151" s="30"/>
      <c r="H151" s="30"/>
      <c r="I151" s="12"/>
      <c r="J151" s="35"/>
      <c r="K151" s="19"/>
      <c r="L151" s="28"/>
      <c r="M151" s="37"/>
      <c r="N151" s="37"/>
      <c r="O151" s="37"/>
      <c r="P151" s="37"/>
      <c r="Q151" s="37"/>
      <c r="R151" s="17"/>
      <c r="S151" s="17"/>
      <c r="T151" s="17"/>
    </row>
    <row r="152" spans="1:20" s="4" customFormat="1" ht="13.5" customHeight="1">
      <c r="A152" s="27"/>
      <c r="B152" s="28"/>
      <c r="C152" s="28"/>
      <c r="D152" s="28"/>
      <c r="E152" s="29"/>
      <c r="F152" s="30"/>
      <c r="G152" s="30"/>
      <c r="H152" s="30"/>
      <c r="I152" s="12"/>
      <c r="J152" s="35"/>
      <c r="K152" s="19"/>
      <c r="L152" s="28"/>
      <c r="M152" s="37"/>
      <c r="N152" s="37"/>
      <c r="O152" s="37"/>
      <c r="P152" s="37"/>
      <c r="Q152" s="37"/>
      <c r="R152" s="17"/>
      <c r="S152" s="17"/>
      <c r="T152" s="17"/>
    </row>
    <row r="153" spans="1:20" s="4" customFormat="1">
      <c r="A153" s="27"/>
      <c r="B153" s="28"/>
      <c r="C153" s="28"/>
      <c r="D153" s="28"/>
      <c r="E153" s="29"/>
      <c r="F153" s="30"/>
      <c r="G153" s="30"/>
      <c r="H153" s="30"/>
      <c r="I153" s="12"/>
      <c r="J153" s="35"/>
      <c r="K153" s="19"/>
      <c r="L153" s="28"/>
      <c r="M153" s="37"/>
      <c r="N153" s="37"/>
      <c r="O153" s="37"/>
      <c r="P153" s="37"/>
      <c r="Q153" s="37"/>
      <c r="R153" s="17"/>
      <c r="S153" s="17"/>
      <c r="T153" s="17"/>
    </row>
    <row r="154" spans="1:20" s="4" customFormat="1">
      <c r="A154" s="27"/>
      <c r="B154" s="28"/>
      <c r="C154" s="28"/>
      <c r="D154" s="28"/>
      <c r="E154" s="29"/>
      <c r="F154" s="30"/>
      <c r="G154" s="30"/>
      <c r="H154" s="30"/>
      <c r="I154" s="12"/>
      <c r="J154" s="35"/>
      <c r="K154" s="19"/>
      <c r="L154" s="28"/>
      <c r="M154" s="37"/>
      <c r="N154" s="37"/>
      <c r="O154" s="37"/>
      <c r="P154" s="37"/>
      <c r="Q154" s="37"/>
      <c r="R154" s="17"/>
      <c r="S154" s="17"/>
      <c r="T154" s="17"/>
    </row>
    <row r="155" spans="1:20" s="4" customFormat="1">
      <c r="A155" s="27"/>
      <c r="B155" s="28"/>
      <c r="C155" s="28"/>
      <c r="D155" s="28"/>
      <c r="E155" s="29"/>
      <c r="F155" s="30"/>
      <c r="G155" s="30"/>
      <c r="H155" s="30"/>
      <c r="I155" s="12"/>
      <c r="J155" s="35"/>
      <c r="K155" s="19"/>
      <c r="L155" s="28"/>
      <c r="M155" s="37"/>
      <c r="N155" s="37"/>
      <c r="O155" s="37"/>
      <c r="P155" s="37"/>
      <c r="Q155" s="37"/>
      <c r="R155" s="17"/>
      <c r="S155" s="17"/>
      <c r="T155" s="17"/>
    </row>
    <row r="156" spans="1:20" s="4" customFormat="1">
      <c r="A156" s="27"/>
      <c r="B156" s="28"/>
      <c r="C156" s="28"/>
      <c r="D156" s="28"/>
      <c r="E156" s="29"/>
      <c r="F156" s="30"/>
      <c r="G156" s="30"/>
      <c r="H156" s="30"/>
      <c r="I156" s="12"/>
      <c r="J156" s="35"/>
      <c r="K156" s="19"/>
      <c r="L156" s="28"/>
      <c r="M156" s="37"/>
      <c r="N156" s="37"/>
      <c r="O156" s="37"/>
      <c r="P156" s="37"/>
      <c r="Q156" s="37"/>
      <c r="R156" s="17"/>
      <c r="S156" s="17"/>
      <c r="T156" s="17"/>
    </row>
    <row r="157" spans="1:20" s="4" customFormat="1" ht="13.5" customHeight="1">
      <c r="A157" s="27"/>
      <c r="B157" s="28"/>
      <c r="C157" s="28"/>
      <c r="D157" s="28"/>
      <c r="E157" s="29"/>
      <c r="F157" s="30"/>
      <c r="G157" s="30"/>
      <c r="H157" s="30"/>
      <c r="I157" s="12"/>
      <c r="J157" s="35"/>
      <c r="K157" s="19"/>
      <c r="L157" s="28"/>
      <c r="M157" s="37"/>
      <c r="N157" s="37"/>
      <c r="O157" s="37"/>
      <c r="P157" s="37"/>
      <c r="Q157" s="37"/>
      <c r="R157" s="17"/>
      <c r="S157" s="17"/>
      <c r="T157" s="17"/>
    </row>
    <row r="158" spans="1:20" s="4" customFormat="1">
      <c r="A158" s="27"/>
      <c r="B158" s="28"/>
      <c r="C158" s="28"/>
      <c r="D158" s="28"/>
      <c r="E158" s="29"/>
      <c r="F158" s="30"/>
      <c r="G158" s="30"/>
      <c r="H158" s="30"/>
      <c r="I158" s="12"/>
      <c r="J158" s="35"/>
      <c r="K158" s="19"/>
      <c r="L158" s="28"/>
      <c r="M158" s="37"/>
      <c r="N158" s="37"/>
      <c r="O158" s="37"/>
      <c r="P158" s="37"/>
      <c r="Q158" s="37"/>
      <c r="R158" s="17"/>
      <c r="S158" s="17"/>
      <c r="T158" s="17"/>
    </row>
    <row r="159" spans="1:20" s="4" customFormat="1">
      <c r="A159" s="27"/>
      <c r="B159" s="28"/>
      <c r="C159" s="28"/>
      <c r="D159" s="28"/>
      <c r="E159" s="29"/>
      <c r="F159" s="30"/>
      <c r="G159" s="30"/>
      <c r="H159" s="30"/>
      <c r="I159" s="12"/>
      <c r="J159" s="35"/>
      <c r="K159" s="19"/>
      <c r="L159" s="28"/>
      <c r="M159" s="37"/>
      <c r="N159" s="37"/>
      <c r="O159" s="37"/>
      <c r="P159" s="37"/>
      <c r="Q159" s="37"/>
      <c r="R159" s="17"/>
      <c r="S159" s="17"/>
      <c r="T159" s="17"/>
    </row>
    <row r="160" spans="1:20" s="4" customFormat="1">
      <c r="A160" s="27"/>
      <c r="B160" s="28"/>
      <c r="C160" s="28"/>
      <c r="D160" s="28"/>
      <c r="E160" s="29"/>
      <c r="F160" s="30"/>
      <c r="G160" s="30"/>
      <c r="H160" s="30"/>
      <c r="I160" s="12"/>
      <c r="J160" s="35"/>
      <c r="K160" s="19"/>
      <c r="L160" s="28"/>
      <c r="M160" s="37"/>
      <c r="N160" s="37"/>
      <c r="O160" s="37"/>
      <c r="P160" s="37"/>
      <c r="Q160" s="37"/>
      <c r="R160" s="17"/>
      <c r="S160" s="17"/>
      <c r="T160" s="17"/>
    </row>
    <row r="161" spans="1:20" s="4" customFormat="1">
      <c r="A161" s="27"/>
      <c r="B161" s="28"/>
      <c r="C161" s="28"/>
      <c r="D161" s="28"/>
      <c r="E161" s="29"/>
      <c r="F161" s="30"/>
      <c r="G161" s="30"/>
      <c r="H161" s="30"/>
      <c r="I161" s="12"/>
      <c r="J161" s="35"/>
      <c r="K161" s="19"/>
      <c r="L161" s="28"/>
      <c r="M161" s="37"/>
      <c r="N161" s="37"/>
      <c r="O161" s="37"/>
      <c r="P161" s="37"/>
      <c r="Q161" s="37"/>
      <c r="R161" s="17"/>
      <c r="S161" s="17"/>
      <c r="T161" s="17"/>
    </row>
    <row r="162" spans="1:20" s="4" customFormat="1">
      <c r="A162" s="27"/>
      <c r="B162" s="28"/>
      <c r="C162" s="28"/>
      <c r="D162" s="28"/>
      <c r="E162" s="29"/>
      <c r="F162" s="30"/>
      <c r="G162" s="30"/>
      <c r="H162" s="30"/>
      <c r="I162" s="12"/>
      <c r="J162" s="35"/>
      <c r="K162" s="19"/>
      <c r="L162" s="28"/>
      <c r="M162" s="37"/>
      <c r="N162" s="37"/>
      <c r="O162" s="37"/>
      <c r="P162" s="37"/>
      <c r="Q162" s="37"/>
      <c r="R162" s="17"/>
      <c r="S162" s="17"/>
      <c r="T162" s="17"/>
    </row>
    <row r="163" spans="1:20" s="4" customFormat="1">
      <c r="A163" s="27"/>
      <c r="B163" s="28"/>
      <c r="C163" s="28"/>
      <c r="D163" s="28"/>
      <c r="E163" s="29"/>
      <c r="F163" s="30"/>
      <c r="G163" s="30"/>
      <c r="H163" s="30"/>
      <c r="I163" s="12"/>
      <c r="J163" s="35"/>
      <c r="K163" s="19"/>
      <c r="L163" s="28"/>
      <c r="M163" s="37"/>
      <c r="N163" s="37"/>
      <c r="O163" s="37"/>
      <c r="P163" s="37"/>
      <c r="Q163" s="37"/>
      <c r="R163" s="17"/>
      <c r="S163" s="17"/>
      <c r="T163" s="17"/>
    </row>
    <row r="164" spans="1:20" s="4" customFormat="1">
      <c r="A164" s="27"/>
      <c r="B164" s="28"/>
      <c r="C164" s="28"/>
      <c r="D164" s="28"/>
      <c r="E164" s="29"/>
      <c r="F164" s="30"/>
      <c r="G164" s="30"/>
      <c r="H164" s="30"/>
      <c r="I164" s="12"/>
      <c r="J164" s="35"/>
      <c r="K164" s="19"/>
      <c r="L164" s="28"/>
      <c r="M164" s="37"/>
      <c r="N164" s="37"/>
      <c r="O164" s="37"/>
      <c r="P164" s="37"/>
      <c r="Q164" s="37"/>
      <c r="R164" s="17"/>
      <c r="S164" s="17"/>
      <c r="T164" s="17"/>
    </row>
    <row r="165" spans="1:20" s="4" customFormat="1">
      <c r="A165" s="27"/>
      <c r="B165" s="28"/>
      <c r="C165" s="28"/>
      <c r="D165" s="28"/>
      <c r="E165" s="29"/>
      <c r="F165" s="30"/>
      <c r="G165" s="30"/>
      <c r="H165" s="30"/>
      <c r="I165" s="12"/>
      <c r="J165" s="35"/>
      <c r="K165" s="19"/>
      <c r="L165" s="28"/>
      <c r="M165" s="37"/>
      <c r="N165" s="37"/>
      <c r="O165" s="37"/>
      <c r="P165" s="37"/>
      <c r="Q165" s="37"/>
      <c r="R165" s="17"/>
      <c r="S165" s="17"/>
      <c r="T165" s="17"/>
    </row>
    <row r="166" spans="1:20" s="4" customFormat="1">
      <c r="A166" s="27"/>
      <c r="B166" s="28"/>
      <c r="C166" s="28"/>
      <c r="D166" s="28"/>
      <c r="E166" s="29"/>
      <c r="F166" s="30"/>
      <c r="G166" s="30"/>
      <c r="H166" s="30"/>
      <c r="I166" s="12"/>
      <c r="J166" s="35"/>
      <c r="K166" s="19"/>
      <c r="L166" s="28"/>
      <c r="M166" s="37"/>
      <c r="N166" s="37"/>
      <c r="O166" s="37"/>
      <c r="P166" s="37"/>
      <c r="Q166" s="37"/>
      <c r="R166" s="17"/>
      <c r="S166" s="17"/>
      <c r="T166" s="17"/>
    </row>
    <row r="167" spans="1:20" s="4" customFormat="1">
      <c r="A167" s="27"/>
      <c r="B167" s="28"/>
      <c r="C167" s="28"/>
      <c r="D167" s="28"/>
      <c r="E167" s="29"/>
      <c r="F167" s="30"/>
      <c r="G167" s="30"/>
      <c r="H167" s="30"/>
      <c r="I167" s="12"/>
      <c r="J167" s="35"/>
      <c r="K167" s="19"/>
      <c r="L167" s="28"/>
      <c r="M167" s="37"/>
      <c r="N167" s="37"/>
      <c r="O167" s="37"/>
      <c r="P167" s="37"/>
      <c r="Q167" s="37"/>
      <c r="R167" s="17"/>
      <c r="S167" s="17"/>
      <c r="T167" s="17"/>
    </row>
    <row r="168" spans="1:20" s="4" customFormat="1">
      <c r="A168" s="27"/>
      <c r="B168" s="28"/>
      <c r="C168" s="28"/>
      <c r="D168" s="28"/>
      <c r="E168" s="29"/>
      <c r="F168" s="30"/>
      <c r="G168" s="30"/>
      <c r="H168" s="30"/>
      <c r="I168" s="12"/>
      <c r="J168" s="35"/>
      <c r="K168" s="19"/>
      <c r="L168" s="28"/>
      <c r="M168" s="37"/>
      <c r="N168" s="37"/>
      <c r="O168" s="37"/>
      <c r="P168" s="37"/>
      <c r="Q168" s="37"/>
      <c r="R168" s="17"/>
      <c r="S168" s="17"/>
      <c r="T168" s="17"/>
    </row>
    <row r="169" spans="1:20" s="4" customFormat="1">
      <c r="A169" s="27"/>
      <c r="B169" s="28"/>
      <c r="C169" s="28"/>
      <c r="D169" s="28"/>
      <c r="E169" s="29"/>
      <c r="F169" s="30"/>
      <c r="G169" s="30"/>
      <c r="H169" s="30"/>
      <c r="I169" s="12"/>
      <c r="J169" s="35"/>
      <c r="K169" s="19"/>
      <c r="L169" s="28"/>
      <c r="M169" s="37"/>
      <c r="N169" s="37"/>
      <c r="O169" s="37"/>
      <c r="P169" s="37"/>
      <c r="Q169" s="37"/>
      <c r="R169" s="17"/>
      <c r="S169" s="17"/>
      <c r="T169" s="17"/>
    </row>
    <row r="170" spans="1:20" s="4" customFormat="1">
      <c r="A170" s="27"/>
      <c r="B170" s="28"/>
      <c r="C170" s="28"/>
      <c r="D170" s="28"/>
      <c r="E170" s="29"/>
      <c r="F170" s="30"/>
      <c r="G170" s="30"/>
      <c r="H170" s="30"/>
      <c r="I170" s="12"/>
      <c r="J170" s="35"/>
      <c r="K170" s="19"/>
      <c r="L170" s="28"/>
      <c r="M170" s="37"/>
      <c r="N170" s="37"/>
      <c r="O170" s="37"/>
      <c r="P170" s="37"/>
      <c r="Q170" s="37"/>
      <c r="R170" s="17"/>
      <c r="S170" s="17"/>
      <c r="T170" s="17"/>
    </row>
    <row r="171" spans="1:20" s="4" customFormat="1">
      <c r="A171" s="27"/>
      <c r="B171" s="28"/>
      <c r="C171" s="28"/>
      <c r="D171" s="28"/>
      <c r="E171" s="29"/>
      <c r="F171" s="30"/>
      <c r="G171" s="30"/>
      <c r="H171" s="30"/>
      <c r="I171" s="12"/>
      <c r="J171" s="35"/>
      <c r="K171" s="19"/>
      <c r="L171" s="28"/>
      <c r="M171" s="37"/>
      <c r="N171" s="37"/>
      <c r="O171" s="37"/>
      <c r="P171" s="37"/>
      <c r="Q171" s="37"/>
      <c r="R171" s="17"/>
      <c r="S171" s="17"/>
      <c r="T171" s="17"/>
    </row>
    <row r="172" spans="1:20" s="4" customFormat="1">
      <c r="A172" s="27"/>
      <c r="B172" s="28"/>
      <c r="C172" s="28"/>
      <c r="D172" s="28"/>
      <c r="E172" s="29"/>
      <c r="F172" s="30"/>
      <c r="G172" s="30"/>
      <c r="H172" s="30"/>
      <c r="I172" s="12"/>
      <c r="J172" s="35"/>
      <c r="K172" s="19"/>
      <c r="L172" s="28"/>
      <c r="M172" s="37"/>
      <c r="N172" s="37"/>
      <c r="O172" s="37"/>
      <c r="P172" s="37"/>
      <c r="Q172" s="37"/>
      <c r="R172" s="17"/>
      <c r="S172" s="17"/>
      <c r="T172" s="17"/>
    </row>
    <row r="173" spans="1:20" s="4" customFormat="1">
      <c r="A173" s="27"/>
      <c r="B173" s="28"/>
      <c r="C173" s="28"/>
      <c r="D173" s="28"/>
      <c r="E173" s="29"/>
      <c r="F173" s="30"/>
      <c r="G173" s="30"/>
      <c r="H173" s="30"/>
      <c r="I173" s="12"/>
      <c r="J173" s="35"/>
      <c r="K173" s="19"/>
      <c r="L173" s="28"/>
      <c r="M173" s="37"/>
      <c r="N173" s="37"/>
      <c r="O173" s="37"/>
      <c r="P173" s="37"/>
      <c r="Q173" s="37"/>
      <c r="R173" s="17"/>
      <c r="S173" s="17"/>
      <c r="T173" s="17"/>
    </row>
    <row r="174" spans="1:20" s="4" customFormat="1">
      <c r="A174" s="27"/>
      <c r="B174" s="28"/>
      <c r="C174" s="28"/>
      <c r="D174" s="28"/>
      <c r="E174" s="29"/>
      <c r="F174" s="30"/>
      <c r="G174" s="30"/>
      <c r="H174" s="30"/>
      <c r="I174" s="12"/>
      <c r="J174" s="35"/>
      <c r="K174" s="19"/>
      <c r="L174" s="28"/>
      <c r="M174" s="37"/>
      <c r="N174" s="37"/>
      <c r="O174" s="37"/>
      <c r="P174" s="37"/>
      <c r="Q174" s="37"/>
      <c r="R174" s="17"/>
      <c r="S174" s="17"/>
      <c r="T174" s="17"/>
    </row>
    <row r="175" spans="1:20" s="4" customFormat="1">
      <c r="A175" s="27"/>
      <c r="B175" s="28"/>
      <c r="C175" s="28"/>
      <c r="D175" s="28"/>
      <c r="E175" s="29"/>
      <c r="F175" s="30"/>
      <c r="G175" s="30"/>
      <c r="H175" s="30"/>
      <c r="I175" s="12"/>
      <c r="J175" s="35"/>
      <c r="K175" s="19"/>
      <c r="L175" s="28"/>
      <c r="M175" s="37"/>
      <c r="N175" s="37"/>
      <c r="O175" s="37"/>
      <c r="P175" s="37"/>
      <c r="Q175" s="37"/>
      <c r="R175" s="17"/>
      <c r="S175" s="17"/>
      <c r="T175" s="17"/>
    </row>
    <row r="176" spans="1:20" s="4" customFormat="1">
      <c r="A176" s="27"/>
      <c r="B176" s="28"/>
      <c r="C176" s="28"/>
      <c r="D176" s="28"/>
      <c r="E176" s="29"/>
      <c r="F176" s="30"/>
      <c r="G176" s="30"/>
      <c r="H176" s="30"/>
      <c r="I176" s="12"/>
      <c r="J176" s="35"/>
      <c r="K176" s="19"/>
      <c r="L176" s="28"/>
      <c r="M176" s="37"/>
      <c r="N176" s="37"/>
      <c r="O176" s="37"/>
      <c r="P176" s="37"/>
      <c r="Q176" s="37"/>
      <c r="R176" s="17"/>
      <c r="S176" s="17"/>
      <c r="T176" s="17"/>
    </row>
    <row r="177" spans="1:20" s="4" customFormat="1">
      <c r="A177" s="27"/>
      <c r="B177" s="28"/>
      <c r="C177" s="28"/>
      <c r="D177" s="28"/>
      <c r="E177" s="29"/>
      <c r="F177" s="30"/>
      <c r="G177" s="30"/>
      <c r="H177" s="30"/>
      <c r="I177" s="12"/>
      <c r="J177" s="35"/>
      <c r="K177" s="19"/>
      <c r="L177" s="28"/>
      <c r="M177" s="37"/>
      <c r="N177" s="37"/>
      <c r="O177" s="37"/>
      <c r="P177" s="37"/>
      <c r="Q177" s="37"/>
      <c r="R177" s="17"/>
      <c r="S177" s="17"/>
      <c r="T177" s="17"/>
    </row>
    <row r="178" spans="1:20" s="4" customFormat="1">
      <c r="A178" s="27"/>
      <c r="B178" s="28"/>
      <c r="C178" s="28"/>
      <c r="D178" s="28"/>
      <c r="E178" s="29"/>
      <c r="F178" s="30"/>
      <c r="G178" s="30"/>
      <c r="H178" s="30"/>
      <c r="I178" s="12"/>
      <c r="J178" s="35"/>
      <c r="K178" s="19"/>
      <c r="L178" s="28"/>
      <c r="M178" s="37"/>
      <c r="N178" s="37"/>
      <c r="O178" s="37"/>
      <c r="P178" s="37"/>
      <c r="Q178" s="37"/>
      <c r="R178" s="17"/>
      <c r="S178" s="17"/>
      <c r="T178" s="17"/>
    </row>
    <row r="179" spans="1:20" s="4" customFormat="1">
      <c r="A179" s="27"/>
      <c r="B179" s="28"/>
      <c r="C179" s="28"/>
      <c r="D179" s="28"/>
      <c r="E179" s="29"/>
      <c r="F179" s="30"/>
      <c r="G179" s="30"/>
      <c r="H179" s="30"/>
      <c r="I179" s="12"/>
      <c r="J179" s="35"/>
      <c r="K179" s="19"/>
      <c r="L179" s="28"/>
      <c r="M179" s="37"/>
      <c r="N179" s="37"/>
      <c r="O179" s="37"/>
      <c r="P179" s="37"/>
      <c r="Q179" s="37"/>
      <c r="R179" s="17"/>
      <c r="S179" s="17"/>
      <c r="T179" s="17"/>
    </row>
    <row r="180" spans="1:20" s="4" customFormat="1">
      <c r="A180" s="27"/>
      <c r="B180" s="28"/>
      <c r="C180" s="28"/>
      <c r="D180" s="28"/>
      <c r="E180" s="29"/>
      <c r="F180" s="30"/>
      <c r="G180" s="30"/>
      <c r="H180" s="30"/>
      <c r="I180" s="12"/>
      <c r="J180" s="35"/>
      <c r="K180" s="19"/>
      <c r="L180" s="28"/>
      <c r="M180" s="37"/>
      <c r="N180" s="37"/>
      <c r="O180" s="37"/>
      <c r="P180" s="37"/>
      <c r="Q180" s="37"/>
      <c r="R180" s="17"/>
      <c r="S180" s="17"/>
      <c r="T180" s="17"/>
    </row>
    <row r="181" spans="1:20" s="4" customFormat="1">
      <c r="A181" s="27"/>
      <c r="B181" s="28"/>
      <c r="C181" s="28"/>
      <c r="D181" s="28"/>
      <c r="E181" s="29"/>
      <c r="F181" s="30"/>
      <c r="G181" s="30"/>
      <c r="H181" s="30"/>
      <c r="I181" s="12"/>
      <c r="J181" s="35"/>
      <c r="K181" s="19"/>
      <c r="L181" s="28"/>
      <c r="M181" s="37"/>
      <c r="N181" s="37"/>
      <c r="O181" s="37"/>
      <c r="P181" s="37"/>
      <c r="Q181" s="37"/>
      <c r="R181" s="17"/>
      <c r="S181" s="17"/>
      <c r="T181" s="17"/>
    </row>
    <row r="182" spans="1:20" s="4" customFormat="1">
      <c r="A182" s="27"/>
      <c r="B182" s="28"/>
      <c r="C182" s="28"/>
      <c r="D182" s="28"/>
      <c r="E182" s="29"/>
      <c r="F182" s="30"/>
      <c r="G182" s="30"/>
      <c r="H182" s="30"/>
      <c r="I182" s="12"/>
      <c r="J182" s="35"/>
      <c r="K182" s="19"/>
      <c r="L182" s="28"/>
      <c r="M182" s="37"/>
      <c r="N182" s="37"/>
      <c r="O182" s="37"/>
      <c r="P182" s="37"/>
      <c r="Q182" s="37"/>
      <c r="R182" s="17"/>
      <c r="S182" s="17"/>
      <c r="T182" s="17"/>
    </row>
    <row r="183" spans="1:20" s="4" customFormat="1">
      <c r="A183" s="27"/>
      <c r="B183" s="28"/>
      <c r="C183" s="28"/>
      <c r="D183" s="28"/>
      <c r="E183" s="29"/>
      <c r="F183" s="30"/>
      <c r="G183" s="30"/>
      <c r="H183" s="30"/>
      <c r="I183" s="12"/>
      <c r="J183" s="35"/>
      <c r="K183" s="19"/>
      <c r="L183" s="28"/>
      <c r="M183" s="37"/>
      <c r="N183" s="37"/>
      <c r="O183" s="37"/>
      <c r="P183" s="37"/>
      <c r="Q183" s="37"/>
      <c r="R183" s="17"/>
      <c r="S183" s="17"/>
      <c r="T183" s="17"/>
    </row>
    <row r="184" spans="1:20" s="4" customFormat="1">
      <c r="A184" s="27"/>
      <c r="B184" s="28"/>
      <c r="C184" s="28"/>
      <c r="D184" s="28"/>
      <c r="E184" s="29"/>
      <c r="F184" s="30"/>
      <c r="G184" s="30"/>
      <c r="H184" s="30"/>
      <c r="I184" s="12"/>
      <c r="J184" s="35"/>
      <c r="K184" s="19"/>
      <c r="L184" s="28"/>
      <c r="M184" s="37"/>
      <c r="N184" s="37"/>
      <c r="O184" s="37"/>
      <c r="P184" s="37"/>
      <c r="Q184" s="37"/>
      <c r="R184" s="17"/>
      <c r="S184" s="17"/>
      <c r="T184" s="17"/>
    </row>
    <row r="185" spans="1:20" s="4" customFormat="1">
      <c r="A185" s="27"/>
      <c r="B185" s="28"/>
      <c r="C185" s="28"/>
      <c r="D185" s="28"/>
      <c r="E185" s="29"/>
      <c r="F185" s="30"/>
      <c r="G185" s="30"/>
      <c r="H185" s="30"/>
      <c r="I185" s="12"/>
      <c r="J185" s="35"/>
      <c r="K185" s="19"/>
      <c r="L185" s="28"/>
      <c r="M185" s="37"/>
      <c r="N185" s="37"/>
      <c r="O185" s="37"/>
      <c r="P185" s="37"/>
      <c r="Q185" s="37"/>
      <c r="R185" s="17"/>
      <c r="S185" s="17"/>
      <c r="T185" s="17"/>
    </row>
    <row r="186" spans="1:20" s="4" customFormat="1">
      <c r="A186" s="27"/>
      <c r="B186" s="28"/>
      <c r="C186" s="28"/>
      <c r="D186" s="28"/>
      <c r="E186" s="29"/>
      <c r="F186" s="30"/>
      <c r="G186" s="30"/>
      <c r="H186" s="30"/>
      <c r="I186" s="12"/>
      <c r="J186" s="35"/>
      <c r="K186" s="19"/>
      <c r="L186" s="28"/>
      <c r="M186" s="37"/>
      <c r="N186" s="37"/>
      <c r="O186" s="37"/>
      <c r="P186" s="37"/>
      <c r="Q186" s="37"/>
      <c r="R186" s="17"/>
      <c r="S186" s="17"/>
      <c r="T186" s="17"/>
    </row>
    <row r="187" spans="1:20" s="4" customFormat="1">
      <c r="A187" s="27"/>
      <c r="B187" s="28"/>
      <c r="C187" s="28"/>
      <c r="D187" s="28"/>
      <c r="E187" s="29"/>
      <c r="F187" s="30"/>
      <c r="G187" s="30"/>
      <c r="H187" s="30"/>
      <c r="I187" s="12"/>
      <c r="J187" s="35"/>
      <c r="K187" s="19"/>
      <c r="L187" s="28"/>
      <c r="M187" s="37"/>
      <c r="N187" s="37"/>
      <c r="O187" s="37"/>
      <c r="P187" s="37"/>
      <c r="Q187" s="37"/>
      <c r="R187" s="17"/>
      <c r="S187" s="17"/>
      <c r="T187" s="17"/>
    </row>
    <row r="188" spans="1:20" s="4" customFormat="1">
      <c r="A188" s="27"/>
      <c r="B188" s="28"/>
      <c r="C188" s="28"/>
      <c r="D188" s="28"/>
      <c r="E188" s="29"/>
      <c r="F188" s="30"/>
      <c r="G188" s="30"/>
      <c r="H188" s="30"/>
      <c r="I188" s="12"/>
      <c r="J188" s="35"/>
      <c r="K188" s="19"/>
      <c r="L188" s="28"/>
      <c r="M188" s="37"/>
      <c r="N188" s="37"/>
      <c r="O188" s="37"/>
      <c r="P188" s="37"/>
      <c r="Q188" s="37"/>
      <c r="R188" s="17"/>
      <c r="S188" s="17"/>
      <c r="T188" s="17"/>
    </row>
    <row r="189" spans="1:20" s="4" customFormat="1">
      <c r="A189" s="27"/>
      <c r="B189" s="28"/>
      <c r="C189" s="28"/>
      <c r="D189" s="28"/>
      <c r="E189" s="29"/>
      <c r="F189" s="30"/>
      <c r="G189" s="30"/>
      <c r="H189" s="30"/>
      <c r="I189" s="12"/>
      <c r="J189" s="35"/>
      <c r="K189" s="19"/>
      <c r="L189" s="28"/>
      <c r="M189" s="37"/>
      <c r="N189" s="37"/>
      <c r="O189" s="37"/>
      <c r="P189" s="37"/>
      <c r="Q189" s="37"/>
      <c r="R189" s="17"/>
      <c r="S189" s="17"/>
      <c r="T189" s="17"/>
    </row>
    <row r="190" spans="1:20" s="4" customFormat="1">
      <c r="A190" s="27"/>
      <c r="B190" s="28"/>
      <c r="C190" s="28"/>
      <c r="D190" s="28"/>
      <c r="E190" s="29"/>
      <c r="F190" s="30"/>
      <c r="G190" s="30"/>
      <c r="H190" s="30"/>
      <c r="I190" s="12"/>
      <c r="J190" s="35"/>
      <c r="K190" s="19"/>
      <c r="L190" s="28"/>
      <c r="M190" s="37"/>
      <c r="N190" s="37"/>
      <c r="O190" s="37"/>
      <c r="P190" s="37"/>
      <c r="Q190" s="37"/>
      <c r="R190" s="17"/>
      <c r="S190" s="17"/>
      <c r="T190" s="17"/>
    </row>
    <row r="191" spans="1:20" s="4" customFormat="1">
      <c r="A191" s="27"/>
      <c r="B191" s="28"/>
      <c r="C191" s="28"/>
      <c r="D191" s="28"/>
      <c r="E191" s="29"/>
      <c r="F191" s="30"/>
      <c r="G191" s="30"/>
      <c r="H191" s="30"/>
      <c r="I191" s="12"/>
      <c r="J191" s="35"/>
      <c r="K191" s="19"/>
      <c r="L191" s="28"/>
      <c r="M191" s="37"/>
      <c r="N191" s="37"/>
      <c r="O191" s="37"/>
      <c r="P191" s="37"/>
      <c r="Q191" s="37"/>
      <c r="R191" s="17"/>
      <c r="S191" s="17"/>
      <c r="T191" s="17"/>
    </row>
    <row r="192" spans="1:20" s="4" customFormat="1">
      <c r="A192" s="27"/>
      <c r="B192" s="28"/>
      <c r="C192" s="28"/>
      <c r="D192" s="28"/>
      <c r="E192" s="29"/>
      <c r="F192" s="30"/>
      <c r="G192" s="30"/>
      <c r="H192" s="30"/>
      <c r="I192" s="12"/>
      <c r="J192" s="35"/>
      <c r="K192" s="19"/>
      <c r="L192" s="28"/>
      <c r="M192" s="37"/>
      <c r="N192" s="37"/>
      <c r="O192" s="37"/>
      <c r="P192" s="37"/>
      <c r="Q192" s="37"/>
      <c r="R192" s="17"/>
      <c r="S192" s="17"/>
      <c r="T192" s="17"/>
    </row>
    <row r="193" spans="1:20" s="4" customFormat="1">
      <c r="A193" s="27"/>
      <c r="B193" s="28"/>
      <c r="C193" s="28"/>
      <c r="D193" s="28"/>
      <c r="E193" s="29"/>
      <c r="F193" s="30"/>
      <c r="G193" s="30"/>
      <c r="H193" s="30"/>
      <c r="I193" s="12"/>
      <c r="J193" s="35"/>
      <c r="K193" s="19"/>
      <c r="L193" s="28"/>
      <c r="M193" s="37"/>
      <c r="N193" s="37"/>
      <c r="O193" s="37"/>
      <c r="P193" s="37"/>
      <c r="Q193" s="37"/>
      <c r="R193" s="17"/>
      <c r="S193" s="17"/>
      <c r="T193" s="17"/>
    </row>
    <row r="194" spans="1:20" s="4" customFormat="1">
      <c r="A194" s="27"/>
      <c r="B194" s="28"/>
      <c r="C194" s="28"/>
      <c r="D194" s="28"/>
      <c r="E194" s="29"/>
      <c r="F194" s="30"/>
      <c r="G194" s="30"/>
      <c r="H194" s="30"/>
      <c r="I194" s="12"/>
      <c r="J194" s="35"/>
      <c r="K194" s="19"/>
      <c r="L194" s="28"/>
      <c r="M194" s="37"/>
      <c r="N194" s="37"/>
      <c r="O194" s="37"/>
      <c r="P194" s="37"/>
      <c r="Q194" s="37"/>
      <c r="R194" s="17"/>
      <c r="S194" s="17"/>
      <c r="T194" s="17"/>
    </row>
    <row r="195" spans="1:20" s="4" customFormat="1">
      <c r="A195" s="27"/>
      <c r="B195" s="28"/>
      <c r="C195" s="28"/>
      <c r="D195" s="28"/>
      <c r="E195" s="29"/>
      <c r="F195" s="30"/>
      <c r="G195" s="30"/>
      <c r="H195" s="30"/>
      <c r="I195" s="12"/>
      <c r="J195" s="35"/>
      <c r="K195" s="19"/>
      <c r="L195" s="28"/>
      <c r="M195" s="37"/>
      <c r="N195" s="37"/>
      <c r="O195" s="37"/>
      <c r="P195" s="37"/>
      <c r="Q195" s="37"/>
      <c r="R195" s="17"/>
      <c r="S195" s="17"/>
      <c r="T195" s="17"/>
    </row>
    <row r="196" spans="1:20" s="4" customFormat="1">
      <c r="A196" s="27"/>
      <c r="B196" s="28"/>
      <c r="C196" s="28"/>
      <c r="D196" s="28"/>
      <c r="E196" s="29"/>
      <c r="F196" s="30"/>
      <c r="G196" s="30"/>
      <c r="H196" s="30"/>
      <c r="I196" s="12"/>
      <c r="J196" s="35"/>
      <c r="K196" s="19"/>
      <c r="L196" s="28"/>
      <c r="M196" s="37"/>
      <c r="N196" s="37"/>
      <c r="O196" s="37"/>
      <c r="P196" s="37"/>
      <c r="Q196" s="37"/>
      <c r="R196" s="17"/>
      <c r="S196" s="17"/>
      <c r="T196" s="17"/>
    </row>
    <row r="197" spans="1:20" s="4" customFormat="1">
      <c r="A197" s="27"/>
      <c r="B197" s="28"/>
      <c r="C197" s="28"/>
      <c r="D197" s="28"/>
      <c r="E197" s="29"/>
      <c r="F197" s="30"/>
      <c r="G197" s="30"/>
      <c r="H197" s="30"/>
      <c r="I197" s="12"/>
      <c r="J197" s="35"/>
      <c r="K197" s="19"/>
      <c r="L197" s="28"/>
      <c r="M197" s="37"/>
      <c r="N197" s="37"/>
      <c r="O197" s="37"/>
      <c r="P197" s="37"/>
      <c r="Q197" s="37"/>
      <c r="R197" s="17"/>
      <c r="S197" s="17"/>
      <c r="T197" s="17"/>
    </row>
    <row r="198" spans="1:20" s="4" customFormat="1">
      <c r="A198" s="27"/>
      <c r="B198" s="28"/>
      <c r="C198" s="28"/>
      <c r="D198" s="28"/>
      <c r="E198" s="29"/>
      <c r="F198" s="30"/>
      <c r="G198" s="30"/>
      <c r="H198" s="30"/>
      <c r="I198" s="12"/>
      <c r="J198" s="35"/>
      <c r="K198" s="19"/>
      <c r="L198" s="28"/>
      <c r="M198" s="37"/>
      <c r="N198" s="37"/>
      <c r="O198" s="37"/>
      <c r="P198" s="37"/>
      <c r="Q198" s="37"/>
      <c r="R198" s="17"/>
      <c r="S198" s="17"/>
      <c r="T198" s="17"/>
    </row>
    <row r="199" spans="1:20" s="4" customFormat="1">
      <c r="A199" s="27"/>
      <c r="B199" s="28"/>
      <c r="C199" s="28"/>
      <c r="D199" s="28"/>
      <c r="E199" s="29"/>
      <c r="F199" s="30"/>
      <c r="G199" s="30"/>
      <c r="H199" s="30"/>
      <c r="I199" s="12"/>
      <c r="J199" s="35"/>
      <c r="K199" s="19"/>
      <c r="L199" s="28"/>
      <c r="M199" s="37"/>
      <c r="N199" s="37"/>
      <c r="O199" s="37"/>
      <c r="P199" s="37"/>
      <c r="Q199" s="37"/>
      <c r="R199" s="17"/>
      <c r="S199" s="17"/>
      <c r="T199" s="17"/>
    </row>
    <row r="200" spans="1:20" s="4" customFormat="1">
      <c r="A200" s="27"/>
      <c r="B200" s="28"/>
      <c r="C200" s="28"/>
      <c r="D200" s="28"/>
      <c r="E200" s="29"/>
      <c r="F200" s="30"/>
      <c r="G200" s="30"/>
      <c r="H200" s="30"/>
      <c r="I200" s="12"/>
      <c r="J200" s="35"/>
      <c r="K200" s="19"/>
      <c r="L200" s="28"/>
      <c r="M200" s="37"/>
      <c r="N200" s="37"/>
      <c r="O200" s="37"/>
      <c r="P200" s="37"/>
      <c r="Q200" s="37"/>
      <c r="R200" s="17"/>
      <c r="S200" s="17"/>
      <c r="T200" s="17"/>
    </row>
    <row r="201" spans="1:20" s="4" customFormat="1">
      <c r="A201" s="27"/>
      <c r="B201" s="28"/>
      <c r="C201" s="28"/>
      <c r="D201" s="28"/>
      <c r="E201" s="29"/>
      <c r="F201" s="30"/>
      <c r="G201" s="30"/>
      <c r="H201" s="30"/>
      <c r="I201" s="12"/>
      <c r="J201" s="35"/>
      <c r="K201" s="19"/>
      <c r="L201" s="28"/>
      <c r="M201" s="37"/>
      <c r="N201" s="37"/>
      <c r="O201" s="37"/>
      <c r="P201" s="37"/>
      <c r="Q201" s="37"/>
      <c r="R201" s="17"/>
      <c r="S201" s="17"/>
      <c r="T201" s="17"/>
    </row>
    <row r="202" spans="1:20" s="4" customFormat="1">
      <c r="A202" s="27"/>
      <c r="B202" s="28"/>
      <c r="C202" s="28"/>
      <c r="D202" s="28"/>
      <c r="E202" s="29"/>
      <c r="F202" s="30"/>
      <c r="G202" s="30"/>
      <c r="H202" s="30"/>
      <c r="I202" s="12"/>
      <c r="J202" s="35"/>
      <c r="K202" s="19"/>
      <c r="L202" s="28"/>
      <c r="M202" s="37"/>
      <c r="N202" s="37"/>
      <c r="O202" s="37"/>
      <c r="P202" s="37"/>
      <c r="Q202" s="37"/>
      <c r="R202" s="17"/>
      <c r="S202" s="17"/>
      <c r="T202" s="17"/>
    </row>
    <row r="203" spans="1:20" s="4" customFormat="1">
      <c r="A203" s="27"/>
      <c r="B203" s="28"/>
      <c r="C203" s="28"/>
      <c r="D203" s="28"/>
      <c r="E203" s="29"/>
      <c r="F203" s="30"/>
      <c r="G203" s="30"/>
      <c r="H203" s="30"/>
      <c r="I203" s="12"/>
      <c r="J203" s="35"/>
      <c r="K203" s="19"/>
      <c r="L203" s="28"/>
      <c r="M203" s="37"/>
      <c r="N203" s="37"/>
      <c r="O203" s="37"/>
      <c r="P203" s="37"/>
      <c r="Q203" s="37"/>
      <c r="R203" s="17"/>
      <c r="S203" s="17"/>
      <c r="T203" s="17"/>
    </row>
    <row r="204" spans="1:20" s="4" customFormat="1">
      <c r="A204" s="27"/>
      <c r="B204" s="28"/>
      <c r="C204" s="28"/>
      <c r="D204" s="28"/>
      <c r="E204" s="29"/>
      <c r="F204" s="30"/>
      <c r="G204" s="30"/>
      <c r="H204" s="30"/>
      <c r="I204" s="12"/>
      <c r="J204" s="35"/>
      <c r="K204" s="19"/>
      <c r="L204" s="28"/>
      <c r="M204" s="37"/>
      <c r="N204" s="37"/>
      <c r="O204" s="37"/>
      <c r="P204" s="37"/>
      <c r="Q204" s="37"/>
      <c r="R204" s="17"/>
      <c r="S204" s="17"/>
      <c r="T204" s="17"/>
    </row>
    <row r="205" spans="1:20" s="4" customFormat="1">
      <c r="A205" s="27"/>
      <c r="B205" s="28"/>
      <c r="C205" s="28"/>
      <c r="D205" s="28"/>
      <c r="E205" s="29"/>
      <c r="F205" s="30"/>
      <c r="G205" s="30"/>
      <c r="H205" s="30"/>
      <c r="I205" s="12"/>
      <c r="J205" s="35"/>
      <c r="K205" s="19"/>
      <c r="L205" s="28"/>
      <c r="M205" s="37"/>
      <c r="N205" s="37"/>
      <c r="O205" s="37"/>
      <c r="P205" s="37"/>
      <c r="Q205" s="37"/>
      <c r="R205" s="17"/>
      <c r="S205" s="17"/>
      <c r="T205" s="17"/>
    </row>
    <row r="206" spans="1:20" s="4" customFormat="1">
      <c r="A206" s="27"/>
      <c r="B206" s="28"/>
      <c r="C206" s="28"/>
      <c r="D206" s="28"/>
      <c r="E206" s="29"/>
      <c r="F206" s="30"/>
      <c r="G206" s="30"/>
      <c r="H206" s="30"/>
      <c r="I206" s="12"/>
      <c r="J206" s="35"/>
      <c r="K206" s="19"/>
      <c r="L206" s="28"/>
      <c r="M206" s="37"/>
      <c r="N206" s="37"/>
      <c r="O206" s="37"/>
      <c r="P206" s="37"/>
      <c r="Q206" s="37"/>
      <c r="R206" s="17"/>
      <c r="S206" s="17"/>
      <c r="T206" s="17"/>
    </row>
    <row r="207" spans="1:20" s="4" customFormat="1">
      <c r="A207" s="27"/>
      <c r="B207" s="28"/>
      <c r="C207" s="28"/>
      <c r="D207" s="28"/>
      <c r="E207" s="29"/>
      <c r="F207" s="30"/>
      <c r="G207" s="30"/>
      <c r="H207" s="30"/>
      <c r="I207" s="12"/>
      <c r="J207" s="35"/>
      <c r="K207" s="19"/>
      <c r="L207" s="28"/>
      <c r="M207" s="37"/>
      <c r="N207" s="37"/>
      <c r="O207" s="37"/>
      <c r="P207" s="37"/>
      <c r="Q207" s="37"/>
      <c r="R207" s="17"/>
      <c r="S207" s="17"/>
      <c r="T207" s="17"/>
    </row>
    <row r="208" spans="1:20" s="4" customFormat="1">
      <c r="A208" s="27"/>
      <c r="B208" s="28"/>
      <c r="C208" s="28"/>
      <c r="D208" s="28"/>
      <c r="E208" s="29"/>
      <c r="F208" s="30"/>
      <c r="G208" s="30"/>
      <c r="H208" s="30"/>
      <c r="I208" s="12"/>
      <c r="J208" s="35"/>
      <c r="K208" s="19"/>
      <c r="L208" s="28"/>
      <c r="M208" s="37"/>
      <c r="N208" s="37"/>
      <c r="O208" s="37"/>
      <c r="P208" s="37"/>
      <c r="Q208" s="37"/>
      <c r="R208" s="17"/>
      <c r="S208" s="17"/>
      <c r="T208" s="17"/>
    </row>
    <row r="209" spans="1:20" s="4" customFormat="1">
      <c r="A209" s="27"/>
      <c r="B209" s="28"/>
      <c r="C209" s="28"/>
      <c r="D209" s="28"/>
      <c r="E209" s="29"/>
      <c r="F209" s="30"/>
      <c r="G209" s="30"/>
      <c r="H209" s="30"/>
      <c r="I209" s="12"/>
      <c r="J209" s="35"/>
      <c r="K209" s="19"/>
      <c r="L209" s="28"/>
      <c r="M209" s="37"/>
      <c r="N209" s="37"/>
      <c r="O209" s="37"/>
      <c r="P209" s="37"/>
      <c r="Q209" s="37"/>
      <c r="R209" s="17"/>
      <c r="S209" s="17"/>
      <c r="T209" s="17"/>
    </row>
    <row r="210" spans="1:20" s="4" customFormat="1">
      <c r="A210" s="27"/>
      <c r="B210" s="28"/>
      <c r="C210" s="28"/>
      <c r="D210" s="28"/>
      <c r="E210" s="29"/>
      <c r="F210" s="30"/>
      <c r="G210" s="30"/>
      <c r="H210" s="30"/>
      <c r="I210" s="12"/>
      <c r="J210" s="35"/>
      <c r="K210" s="19"/>
      <c r="L210" s="28"/>
      <c r="M210" s="37"/>
      <c r="N210" s="37"/>
      <c r="O210" s="37"/>
      <c r="P210" s="37"/>
      <c r="Q210" s="37"/>
      <c r="R210" s="17"/>
      <c r="S210" s="17"/>
      <c r="T210" s="17"/>
    </row>
    <row r="211" spans="1:20" s="4" customFormat="1">
      <c r="A211" s="27"/>
      <c r="B211" s="28"/>
      <c r="C211" s="28"/>
      <c r="D211" s="28"/>
      <c r="E211" s="29"/>
      <c r="F211" s="30"/>
      <c r="G211" s="30"/>
      <c r="H211" s="30"/>
      <c r="I211" s="12"/>
      <c r="J211" s="35"/>
      <c r="K211" s="19"/>
      <c r="L211" s="28"/>
      <c r="M211" s="37"/>
      <c r="N211" s="37"/>
      <c r="O211" s="37"/>
      <c r="P211" s="37"/>
      <c r="Q211" s="37"/>
      <c r="R211" s="17"/>
      <c r="S211" s="17"/>
      <c r="T211" s="17"/>
    </row>
    <row r="212" spans="1:20" s="4" customFormat="1">
      <c r="A212" s="27"/>
      <c r="B212" s="28"/>
      <c r="C212" s="28"/>
      <c r="D212" s="28"/>
      <c r="E212" s="29"/>
      <c r="F212" s="30"/>
      <c r="G212" s="30"/>
      <c r="H212" s="30"/>
      <c r="I212" s="12"/>
      <c r="J212" s="35"/>
      <c r="K212" s="19"/>
      <c r="L212" s="28"/>
      <c r="M212" s="37"/>
      <c r="N212" s="37"/>
      <c r="O212" s="37"/>
      <c r="P212" s="37"/>
      <c r="Q212" s="37"/>
      <c r="R212" s="17"/>
      <c r="S212" s="17"/>
      <c r="T212" s="17"/>
    </row>
    <row r="213" spans="1:20" s="4" customFormat="1">
      <c r="A213" s="27"/>
      <c r="B213" s="28"/>
      <c r="C213" s="28"/>
      <c r="D213" s="28"/>
      <c r="E213" s="29"/>
      <c r="F213" s="30"/>
      <c r="G213" s="30"/>
      <c r="H213" s="30"/>
      <c r="I213" s="12"/>
      <c r="J213" s="35"/>
      <c r="K213" s="19"/>
      <c r="L213" s="28"/>
      <c r="M213" s="37"/>
      <c r="N213" s="37"/>
      <c r="O213" s="37"/>
      <c r="P213" s="37"/>
      <c r="Q213" s="37"/>
      <c r="R213" s="17"/>
      <c r="S213" s="17"/>
      <c r="T213" s="17"/>
    </row>
    <row r="214" spans="1:20" s="4" customFormat="1">
      <c r="A214" s="27"/>
      <c r="B214" s="28"/>
      <c r="C214" s="28"/>
      <c r="D214" s="28"/>
      <c r="E214" s="29"/>
      <c r="F214" s="30"/>
      <c r="G214" s="30"/>
      <c r="H214" s="30"/>
      <c r="I214" s="12"/>
      <c r="J214" s="35"/>
      <c r="K214" s="19"/>
      <c r="L214" s="28"/>
      <c r="M214" s="37"/>
      <c r="N214" s="37"/>
      <c r="O214" s="37"/>
      <c r="P214" s="37"/>
      <c r="Q214" s="37"/>
      <c r="R214" s="17"/>
      <c r="S214" s="17"/>
      <c r="T214" s="17"/>
    </row>
    <row r="215" spans="1:20" s="4" customFormat="1">
      <c r="A215" s="27"/>
      <c r="B215" s="28"/>
      <c r="C215" s="28"/>
      <c r="D215" s="28"/>
      <c r="E215" s="29"/>
      <c r="F215" s="30"/>
      <c r="G215" s="30"/>
      <c r="H215" s="30"/>
      <c r="I215" s="12"/>
      <c r="J215" s="35"/>
      <c r="K215" s="19"/>
      <c r="L215" s="28"/>
      <c r="M215" s="37"/>
      <c r="N215" s="37"/>
      <c r="O215" s="37"/>
      <c r="P215" s="37"/>
      <c r="Q215" s="37"/>
      <c r="R215" s="17"/>
      <c r="S215" s="17"/>
      <c r="T215" s="17"/>
    </row>
    <row r="216" spans="1:20" s="4" customFormat="1">
      <c r="A216" s="27"/>
      <c r="B216" s="28"/>
      <c r="C216" s="28"/>
      <c r="D216" s="28"/>
      <c r="E216" s="29"/>
      <c r="F216" s="30"/>
      <c r="G216" s="30"/>
      <c r="H216" s="30"/>
      <c r="I216" s="12"/>
      <c r="J216" s="35"/>
      <c r="K216" s="19"/>
      <c r="L216" s="28"/>
      <c r="M216" s="37"/>
      <c r="N216" s="37"/>
      <c r="O216" s="37"/>
      <c r="P216" s="37"/>
      <c r="Q216" s="37"/>
      <c r="R216" s="17"/>
      <c r="S216" s="17"/>
      <c r="T216" s="17"/>
    </row>
    <row r="217" spans="1:20" s="4" customFormat="1">
      <c r="A217" s="27"/>
      <c r="B217" s="28"/>
      <c r="C217" s="28"/>
      <c r="D217" s="28"/>
      <c r="E217" s="29"/>
      <c r="F217" s="30"/>
      <c r="G217" s="30"/>
      <c r="H217" s="30"/>
      <c r="I217" s="12"/>
      <c r="J217" s="35"/>
      <c r="K217" s="19"/>
      <c r="L217" s="28"/>
      <c r="M217" s="37"/>
      <c r="N217" s="37"/>
      <c r="O217" s="37"/>
      <c r="P217" s="37"/>
      <c r="Q217" s="37"/>
      <c r="R217" s="17"/>
      <c r="S217" s="17"/>
      <c r="T217" s="17"/>
    </row>
    <row r="218" spans="1:20" s="4" customFormat="1">
      <c r="A218" s="27"/>
      <c r="B218" s="28"/>
      <c r="C218" s="28"/>
      <c r="D218" s="28"/>
      <c r="E218" s="29"/>
      <c r="F218" s="30"/>
      <c r="G218" s="30"/>
      <c r="H218" s="30"/>
      <c r="I218" s="12"/>
      <c r="J218" s="35"/>
      <c r="K218" s="19"/>
      <c r="L218" s="28"/>
      <c r="M218" s="37"/>
      <c r="N218" s="37"/>
      <c r="O218" s="37"/>
      <c r="P218" s="37"/>
      <c r="Q218" s="37"/>
      <c r="R218" s="17"/>
      <c r="S218" s="17"/>
      <c r="T218" s="17"/>
    </row>
    <row r="219" spans="1:20" s="4" customFormat="1">
      <c r="A219" s="27"/>
      <c r="B219" s="28"/>
      <c r="C219" s="28"/>
      <c r="D219" s="28"/>
      <c r="E219" s="29"/>
      <c r="F219" s="30"/>
      <c r="G219" s="30"/>
      <c r="H219" s="30"/>
      <c r="I219" s="12"/>
      <c r="J219" s="35"/>
      <c r="K219" s="19"/>
      <c r="L219" s="28"/>
      <c r="M219" s="37"/>
      <c r="N219" s="37"/>
      <c r="O219" s="37"/>
      <c r="P219" s="37"/>
      <c r="Q219" s="37"/>
      <c r="R219" s="17"/>
      <c r="S219" s="17"/>
      <c r="T219" s="17"/>
    </row>
    <row r="220" spans="1:20" s="4" customFormat="1">
      <c r="A220" s="27"/>
      <c r="B220" s="28"/>
      <c r="C220" s="28"/>
      <c r="D220" s="28"/>
      <c r="E220" s="29"/>
      <c r="F220" s="30"/>
      <c r="G220" s="30"/>
      <c r="H220" s="30"/>
      <c r="I220" s="12"/>
      <c r="J220" s="35"/>
      <c r="K220" s="19"/>
      <c r="L220" s="28"/>
      <c r="M220" s="37"/>
      <c r="N220" s="37"/>
      <c r="O220" s="37"/>
      <c r="P220" s="37"/>
      <c r="Q220" s="37"/>
      <c r="R220" s="17"/>
      <c r="S220" s="17"/>
      <c r="T220" s="17"/>
    </row>
    <row r="221" spans="1:20" s="4" customFormat="1">
      <c r="A221" s="27"/>
      <c r="B221" s="28"/>
      <c r="C221" s="28"/>
      <c r="D221" s="28"/>
      <c r="E221" s="29"/>
      <c r="F221" s="30"/>
      <c r="G221" s="30"/>
      <c r="H221" s="30"/>
      <c r="I221" s="12"/>
      <c r="J221" s="35"/>
      <c r="K221" s="19"/>
      <c r="L221" s="28"/>
      <c r="M221" s="37"/>
      <c r="N221" s="37"/>
      <c r="O221" s="37"/>
      <c r="P221" s="37"/>
      <c r="Q221" s="37"/>
      <c r="R221" s="17"/>
      <c r="S221" s="17"/>
      <c r="T221" s="17"/>
    </row>
    <row r="222" spans="1:20" s="4" customFormat="1">
      <c r="A222" s="27"/>
      <c r="B222" s="28"/>
      <c r="C222" s="28"/>
      <c r="D222" s="28"/>
      <c r="E222" s="29"/>
      <c r="F222" s="30"/>
      <c r="G222" s="30"/>
      <c r="H222" s="30"/>
      <c r="I222" s="12"/>
      <c r="J222" s="35"/>
      <c r="K222" s="19"/>
      <c r="L222" s="28"/>
      <c r="M222" s="37"/>
      <c r="N222" s="37"/>
      <c r="O222" s="37"/>
      <c r="P222" s="37"/>
      <c r="Q222" s="37"/>
      <c r="R222" s="17"/>
      <c r="S222" s="17"/>
      <c r="T222" s="17"/>
    </row>
    <row r="223" spans="1:20" s="4" customFormat="1">
      <c r="A223" s="27"/>
      <c r="B223" s="28"/>
      <c r="C223" s="28"/>
      <c r="D223" s="28"/>
      <c r="E223" s="29"/>
      <c r="F223" s="30"/>
      <c r="G223" s="30"/>
      <c r="H223" s="30"/>
      <c r="I223" s="12"/>
      <c r="J223" s="35"/>
      <c r="K223" s="19"/>
      <c r="L223" s="28"/>
      <c r="M223" s="37"/>
      <c r="N223" s="37"/>
      <c r="O223" s="37"/>
      <c r="P223" s="37"/>
      <c r="Q223" s="37"/>
      <c r="R223" s="17"/>
      <c r="S223" s="17"/>
      <c r="T223" s="17"/>
    </row>
    <row r="224" spans="1:20" s="4" customFormat="1">
      <c r="A224" s="27"/>
      <c r="B224" s="28"/>
      <c r="C224" s="28"/>
      <c r="D224" s="28"/>
      <c r="E224" s="29"/>
      <c r="F224" s="30"/>
      <c r="G224" s="30"/>
      <c r="H224" s="30"/>
      <c r="I224" s="12"/>
      <c r="J224" s="35"/>
      <c r="K224" s="19"/>
      <c r="L224" s="28"/>
      <c r="M224" s="37"/>
      <c r="N224" s="37"/>
      <c r="O224" s="37"/>
      <c r="P224" s="37"/>
      <c r="Q224" s="37"/>
      <c r="R224" s="17"/>
      <c r="S224" s="17"/>
      <c r="T224" s="17"/>
    </row>
    <row r="225" spans="1:20" s="4" customFormat="1">
      <c r="A225" s="27"/>
      <c r="B225" s="28"/>
      <c r="C225" s="28"/>
      <c r="D225" s="28"/>
      <c r="E225" s="29"/>
      <c r="F225" s="30"/>
      <c r="G225" s="30"/>
      <c r="H225" s="30"/>
      <c r="I225" s="12"/>
      <c r="J225" s="35"/>
      <c r="K225" s="19"/>
      <c r="L225" s="28"/>
      <c r="M225" s="37"/>
      <c r="N225" s="37"/>
      <c r="O225" s="37"/>
      <c r="P225" s="37"/>
      <c r="Q225" s="37"/>
      <c r="R225" s="17"/>
      <c r="S225" s="17"/>
      <c r="T225" s="17"/>
    </row>
    <row r="226" spans="1:20" s="4" customFormat="1">
      <c r="A226" s="27"/>
      <c r="B226" s="28"/>
      <c r="C226" s="28"/>
      <c r="D226" s="28"/>
      <c r="E226" s="29"/>
      <c r="F226" s="30"/>
      <c r="G226" s="30"/>
      <c r="H226" s="30"/>
      <c r="I226" s="12"/>
      <c r="J226" s="35"/>
      <c r="K226" s="19"/>
      <c r="L226" s="28"/>
      <c r="M226" s="37"/>
      <c r="N226" s="37"/>
      <c r="O226" s="37"/>
      <c r="P226" s="37"/>
      <c r="Q226" s="37"/>
      <c r="R226" s="17"/>
      <c r="S226" s="17"/>
      <c r="T226" s="17"/>
    </row>
    <row r="227" spans="1:20" s="4" customFormat="1">
      <c r="A227" s="27"/>
      <c r="B227" s="28"/>
      <c r="C227" s="28"/>
      <c r="D227" s="28"/>
      <c r="E227" s="29"/>
      <c r="F227" s="30"/>
      <c r="G227" s="30"/>
      <c r="H227" s="30"/>
      <c r="I227" s="12"/>
      <c r="J227" s="35"/>
      <c r="K227" s="19"/>
      <c r="L227" s="28"/>
      <c r="M227" s="37"/>
      <c r="N227" s="37"/>
      <c r="O227" s="37"/>
      <c r="P227" s="37"/>
      <c r="Q227" s="37"/>
      <c r="R227" s="17"/>
      <c r="S227" s="17"/>
      <c r="T227" s="17"/>
    </row>
    <row r="228" spans="1:20" s="4" customFormat="1">
      <c r="A228" s="27"/>
      <c r="B228" s="28"/>
      <c r="C228" s="28"/>
      <c r="D228" s="28"/>
      <c r="E228" s="29"/>
      <c r="F228" s="30"/>
      <c r="G228" s="30"/>
      <c r="H228" s="30"/>
      <c r="I228" s="12"/>
      <c r="J228" s="35"/>
      <c r="K228" s="19"/>
      <c r="L228" s="28"/>
      <c r="M228" s="37"/>
      <c r="N228" s="37"/>
      <c r="O228" s="37"/>
      <c r="P228" s="37"/>
      <c r="Q228" s="37"/>
      <c r="R228" s="17"/>
      <c r="S228" s="17"/>
      <c r="T228" s="17"/>
    </row>
    <row r="229" spans="1:20" s="4" customFormat="1">
      <c r="A229" s="27"/>
      <c r="B229" s="28"/>
      <c r="C229" s="28"/>
      <c r="D229" s="28"/>
      <c r="E229" s="29"/>
      <c r="F229" s="30"/>
      <c r="G229" s="30"/>
      <c r="H229" s="30"/>
      <c r="I229" s="12"/>
      <c r="J229" s="35"/>
      <c r="K229" s="19"/>
      <c r="L229" s="28"/>
      <c r="M229" s="37"/>
      <c r="N229" s="37"/>
      <c r="O229" s="37"/>
      <c r="P229" s="37"/>
      <c r="Q229" s="37"/>
      <c r="R229" s="17"/>
      <c r="S229" s="17"/>
      <c r="T229" s="17"/>
    </row>
    <row r="230" spans="1:20" s="4" customFormat="1">
      <c r="A230" s="27"/>
      <c r="B230" s="28"/>
      <c r="C230" s="28"/>
      <c r="D230" s="28"/>
      <c r="E230" s="29"/>
      <c r="F230" s="30"/>
      <c r="G230" s="30"/>
      <c r="H230" s="30"/>
      <c r="I230" s="12"/>
      <c r="J230" s="35"/>
      <c r="K230" s="19"/>
      <c r="L230" s="28"/>
      <c r="M230" s="37"/>
      <c r="N230" s="37"/>
      <c r="O230" s="37"/>
      <c r="P230" s="37"/>
      <c r="Q230" s="37"/>
      <c r="R230" s="17"/>
      <c r="S230" s="17"/>
      <c r="T230" s="17"/>
    </row>
    <row r="231" spans="1:20" s="4" customFormat="1">
      <c r="A231" s="27"/>
      <c r="B231" s="28"/>
      <c r="C231" s="28"/>
      <c r="D231" s="28"/>
      <c r="E231" s="29"/>
      <c r="F231" s="30"/>
      <c r="G231" s="30"/>
      <c r="H231" s="30"/>
      <c r="I231" s="12"/>
      <c r="J231" s="35"/>
      <c r="K231" s="19"/>
      <c r="L231" s="28"/>
      <c r="M231" s="37"/>
      <c r="N231" s="37"/>
      <c r="O231" s="37"/>
      <c r="P231" s="37"/>
      <c r="Q231" s="37"/>
      <c r="R231" s="17"/>
      <c r="S231" s="17"/>
      <c r="T231" s="17"/>
    </row>
    <row r="232" spans="1:20" s="4" customFormat="1">
      <c r="A232" s="27"/>
      <c r="B232" s="28"/>
      <c r="C232" s="28"/>
      <c r="D232" s="28"/>
      <c r="E232" s="29"/>
      <c r="F232" s="30"/>
      <c r="G232" s="30"/>
      <c r="H232" s="30"/>
      <c r="I232" s="12"/>
      <c r="J232" s="35"/>
      <c r="K232" s="19"/>
      <c r="L232" s="28"/>
      <c r="M232" s="37"/>
      <c r="N232" s="37"/>
      <c r="O232" s="37"/>
      <c r="P232" s="37"/>
      <c r="Q232" s="37"/>
      <c r="R232" s="17"/>
      <c r="S232" s="17"/>
      <c r="T232" s="17"/>
    </row>
    <row r="233" spans="1:20" s="4" customFormat="1">
      <c r="A233" s="27"/>
      <c r="B233" s="28"/>
      <c r="C233" s="28"/>
      <c r="D233" s="28"/>
      <c r="E233" s="29"/>
      <c r="F233" s="30"/>
      <c r="G233" s="30"/>
      <c r="H233" s="30"/>
      <c r="I233" s="12"/>
      <c r="J233" s="35"/>
      <c r="K233" s="19"/>
      <c r="L233" s="28"/>
      <c r="M233" s="37"/>
      <c r="N233" s="37"/>
      <c r="O233" s="37"/>
      <c r="P233" s="37"/>
      <c r="Q233" s="37"/>
      <c r="R233" s="17"/>
      <c r="S233" s="17"/>
      <c r="T233" s="17"/>
    </row>
    <row r="234" spans="1:20" s="4" customFormat="1">
      <c r="A234" s="27"/>
      <c r="B234" s="28"/>
      <c r="C234" s="28"/>
      <c r="D234" s="28"/>
      <c r="E234" s="29"/>
      <c r="F234" s="30"/>
      <c r="G234" s="30"/>
      <c r="H234" s="30"/>
      <c r="I234" s="12"/>
      <c r="J234" s="35"/>
      <c r="K234" s="19"/>
      <c r="L234" s="28"/>
      <c r="M234" s="37"/>
      <c r="N234" s="37"/>
      <c r="O234" s="37"/>
      <c r="P234" s="37"/>
      <c r="Q234" s="37"/>
      <c r="R234" s="17"/>
      <c r="S234" s="17"/>
      <c r="T234" s="17"/>
    </row>
    <row r="235" spans="1:20" s="4" customFormat="1">
      <c r="A235" s="27"/>
      <c r="B235" s="28"/>
      <c r="C235" s="28"/>
      <c r="D235" s="28"/>
      <c r="E235" s="29"/>
      <c r="F235" s="30"/>
      <c r="G235" s="30"/>
      <c r="H235" s="30"/>
      <c r="I235" s="12"/>
      <c r="J235" s="35"/>
      <c r="K235" s="19"/>
      <c r="L235" s="28"/>
      <c r="M235" s="37"/>
      <c r="N235" s="37"/>
      <c r="O235" s="37"/>
      <c r="P235" s="37"/>
      <c r="Q235" s="37"/>
      <c r="R235" s="17"/>
      <c r="S235" s="17"/>
      <c r="T235" s="17"/>
    </row>
    <row r="236" spans="1:20" s="4" customFormat="1">
      <c r="A236" s="27"/>
      <c r="B236" s="28"/>
      <c r="C236" s="28"/>
      <c r="D236" s="28"/>
      <c r="E236" s="29"/>
      <c r="F236" s="30"/>
      <c r="G236" s="30"/>
      <c r="H236" s="30"/>
      <c r="I236" s="12"/>
      <c r="J236" s="35"/>
      <c r="K236" s="19"/>
      <c r="L236" s="28"/>
      <c r="M236" s="37"/>
      <c r="N236" s="37"/>
      <c r="O236" s="37"/>
      <c r="P236" s="37"/>
      <c r="Q236" s="37"/>
      <c r="R236" s="17"/>
      <c r="S236" s="17"/>
      <c r="T236" s="17"/>
    </row>
    <row r="237" spans="1:20" s="4" customFormat="1">
      <c r="A237" s="27"/>
      <c r="B237" s="28"/>
      <c r="C237" s="28"/>
      <c r="D237" s="28"/>
      <c r="E237" s="29"/>
      <c r="F237" s="30"/>
      <c r="G237" s="30"/>
      <c r="H237" s="30"/>
      <c r="I237" s="12"/>
      <c r="J237" s="35"/>
      <c r="K237" s="19"/>
      <c r="L237" s="28"/>
      <c r="M237" s="37"/>
      <c r="N237" s="37"/>
      <c r="O237" s="37"/>
      <c r="P237" s="37"/>
      <c r="Q237" s="37"/>
      <c r="R237" s="17"/>
      <c r="S237" s="17"/>
      <c r="T237" s="17"/>
    </row>
    <row r="238" spans="1:20" s="4" customFormat="1">
      <c r="A238" s="27"/>
      <c r="B238" s="28"/>
      <c r="C238" s="28"/>
      <c r="D238" s="28"/>
      <c r="E238" s="29"/>
      <c r="F238" s="30"/>
      <c r="G238" s="30"/>
      <c r="H238" s="30"/>
      <c r="I238" s="12"/>
      <c r="J238" s="35"/>
      <c r="K238" s="19"/>
      <c r="L238" s="28"/>
      <c r="M238" s="37"/>
      <c r="N238" s="37"/>
      <c r="O238" s="37"/>
      <c r="P238" s="37"/>
      <c r="Q238" s="37"/>
      <c r="R238" s="17"/>
      <c r="S238" s="17"/>
      <c r="T238" s="17"/>
    </row>
    <row r="239" spans="1:20" s="4" customFormat="1">
      <c r="A239" s="27"/>
      <c r="B239" s="28"/>
      <c r="C239" s="28"/>
      <c r="D239" s="28"/>
      <c r="E239" s="29"/>
      <c r="F239" s="30"/>
      <c r="G239" s="30"/>
      <c r="H239" s="30"/>
      <c r="I239" s="12"/>
      <c r="J239" s="35"/>
      <c r="K239" s="19"/>
      <c r="L239" s="28"/>
      <c r="M239" s="37"/>
      <c r="N239" s="37"/>
      <c r="O239" s="37"/>
      <c r="P239" s="37"/>
      <c r="Q239" s="37"/>
      <c r="R239" s="17"/>
      <c r="S239" s="17"/>
      <c r="T239" s="17"/>
    </row>
    <row r="240" spans="1:20" s="4" customFormat="1">
      <c r="A240" s="27"/>
      <c r="B240" s="28"/>
      <c r="C240" s="28"/>
      <c r="D240" s="28"/>
      <c r="E240" s="29"/>
      <c r="F240" s="30"/>
      <c r="G240" s="30"/>
      <c r="H240" s="30"/>
      <c r="I240" s="12"/>
      <c r="J240" s="35"/>
      <c r="K240" s="19"/>
      <c r="L240" s="28"/>
      <c r="M240" s="37"/>
      <c r="N240" s="37"/>
      <c r="O240" s="37"/>
      <c r="P240" s="37"/>
      <c r="Q240" s="37"/>
      <c r="R240" s="17"/>
      <c r="S240" s="17"/>
      <c r="T240" s="17"/>
    </row>
    <row r="241" spans="1:20" s="4" customFormat="1">
      <c r="A241" s="27"/>
      <c r="B241" s="28"/>
      <c r="C241" s="28"/>
      <c r="D241" s="28"/>
      <c r="E241" s="29"/>
      <c r="F241" s="30"/>
      <c r="G241" s="30"/>
      <c r="H241" s="30"/>
      <c r="I241" s="12"/>
      <c r="J241" s="35"/>
      <c r="K241" s="19"/>
      <c r="L241" s="28"/>
      <c r="M241" s="37"/>
      <c r="N241" s="37"/>
      <c r="O241" s="37"/>
      <c r="P241" s="37"/>
      <c r="Q241" s="37"/>
      <c r="R241" s="17"/>
      <c r="S241" s="17"/>
      <c r="T241" s="17"/>
    </row>
    <row r="242" spans="1:20" s="4" customFormat="1">
      <c r="A242" s="27"/>
      <c r="B242" s="28"/>
      <c r="C242" s="28"/>
      <c r="D242" s="28"/>
      <c r="E242" s="29"/>
      <c r="F242" s="30"/>
      <c r="G242" s="30"/>
      <c r="H242" s="30"/>
      <c r="I242" s="12"/>
      <c r="J242" s="35"/>
      <c r="K242" s="19"/>
      <c r="L242" s="28"/>
      <c r="M242" s="37"/>
      <c r="N242" s="37"/>
      <c r="O242" s="37"/>
      <c r="P242" s="37"/>
      <c r="Q242" s="37"/>
      <c r="R242" s="17"/>
      <c r="S242" s="17"/>
      <c r="T242" s="17"/>
    </row>
    <row r="243" spans="1:20" s="4" customFormat="1">
      <c r="A243" s="27"/>
      <c r="B243" s="28"/>
      <c r="C243" s="28"/>
      <c r="D243" s="28"/>
      <c r="E243" s="29"/>
      <c r="F243" s="30"/>
      <c r="G243" s="30"/>
      <c r="H243" s="30"/>
      <c r="I243" s="12"/>
      <c r="J243" s="35"/>
      <c r="K243" s="19"/>
      <c r="L243" s="28"/>
      <c r="M243" s="37"/>
      <c r="N243" s="37"/>
      <c r="O243" s="37"/>
      <c r="P243" s="37"/>
      <c r="Q243" s="37"/>
      <c r="R243" s="17"/>
      <c r="S243" s="17"/>
      <c r="T243" s="17"/>
    </row>
    <row r="244" spans="1:20" s="4" customFormat="1">
      <c r="A244" s="27"/>
      <c r="B244" s="28"/>
      <c r="C244" s="28"/>
      <c r="D244" s="28"/>
      <c r="E244" s="29"/>
      <c r="F244" s="30"/>
      <c r="G244" s="30"/>
      <c r="H244" s="30"/>
      <c r="I244" s="12"/>
      <c r="J244" s="35"/>
      <c r="K244" s="19"/>
      <c r="L244" s="28"/>
      <c r="M244" s="37"/>
      <c r="N244" s="37"/>
      <c r="O244" s="37"/>
      <c r="P244" s="37"/>
      <c r="Q244" s="37"/>
      <c r="R244" s="17"/>
      <c r="S244" s="17"/>
      <c r="T244" s="17"/>
    </row>
    <row r="245" spans="1:20" s="4" customFormat="1">
      <c r="A245" s="27"/>
      <c r="B245" s="28"/>
      <c r="C245" s="28"/>
      <c r="D245" s="28"/>
      <c r="E245" s="29"/>
      <c r="F245" s="30"/>
      <c r="G245" s="30"/>
      <c r="H245" s="30"/>
      <c r="I245" s="12"/>
      <c r="J245" s="35"/>
      <c r="K245" s="19"/>
      <c r="L245" s="28"/>
      <c r="M245" s="37"/>
      <c r="N245" s="37"/>
      <c r="O245" s="37"/>
      <c r="P245" s="37"/>
      <c r="Q245" s="37"/>
      <c r="R245" s="17"/>
      <c r="S245" s="17"/>
      <c r="T245" s="17"/>
    </row>
    <row r="246" spans="1:20" s="4" customFormat="1">
      <c r="A246" s="27"/>
      <c r="B246" s="28"/>
      <c r="C246" s="28"/>
      <c r="D246" s="28"/>
      <c r="E246" s="29"/>
      <c r="F246" s="30"/>
      <c r="G246" s="30"/>
      <c r="H246" s="30"/>
      <c r="I246" s="12"/>
      <c r="J246" s="35"/>
      <c r="K246" s="19"/>
      <c r="L246" s="28"/>
      <c r="M246" s="37"/>
      <c r="N246" s="37"/>
      <c r="O246" s="37"/>
      <c r="P246" s="37"/>
      <c r="Q246" s="37"/>
      <c r="R246" s="17"/>
      <c r="S246" s="17"/>
      <c r="T246" s="17"/>
    </row>
    <row r="247" spans="1:20" s="4" customFormat="1">
      <c r="A247" s="27"/>
      <c r="B247" s="28"/>
      <c r="C247" s="28"/>
      <c r="D247" s="28"/>
      <c r="E247" s="29"/>
      <c r="F247" s="30"/>
      <c r="G247" s="30"/>
      <c r="H247" s="30"/>
      <c r="I247" s="12"/>
      <c r="J247" s="35"/>
      <c r="K247" s="19"/>
      <c r="L247" s="28"/>
      <c r="M247" s="37"/>
      <c r="N247" s="37"/>
      <c r="O247" s="37"/>
      <c r="P247" s="37"/>
      <c r="Q247" s="37"/>
      <c r="R247" s="17"/>
      <c r="S247" s="17"/>
      <c r="T247" s="17"/>
    </row>
    <row r="248" spans="1:20" s="4" customFormat="1">
      <c r="A248" s="27"/>
      <c r="B248" s="28"/>
      <c r="C248" s="28"/>
      <c r="D248" s="28"/>
      <c r="E248" s="29"/>
      <c r="F248" s="30"/>
      <c r="G248" s="30"/>
      <c r="H248" s="30"/>
      <c r="I248" s="12"/>
      <c r="J248" s="35"/>
      <c r="K248" s="19"/>
      <c r="L248" s="28"/>
      <c r="M248" s="37"/>
      <c r="N248" s="37"/>
      <c r="O248" s="37"/>
      <c r="P248" s="37"/>
      <c r="Q248" s="37"/>
      <c r="R248" s="17"/>
      <c r="S248" s="17"/>
      <c r="T248" s="17"/>
    </row>
    <row r="249" spans="1:20" s="4" customFormat="1">
      <c r="A249" s="27"/>
      <c r="B249" s="28"/>
      <c r="C249" s="28"/>
      <c r="D249" s="28"/>
      <c r="E249" s="29"/>
      <c r="F249" s="30"/>
      <c r="G249" s="30"/>
      <c r="H249" s="30"/>
      <c r="I249" s="12"/>
      <c r="J249" s="35"/>
      <c r="K249" s="19"/>
      <c r="L249" s="28"/>
      <c r="M249" s="37"/>
      <c r="N249" s="37"/>
      <c r="O249" s="37"/>
      <c r="P249" s="37"/>
      <c r="Q249" s="37"/>
      <c r="R249" s="17"/>
      <c r="S249" s="17"/>
      <c r="T249" s="17"/>
    </row>
    <row r="250" spans="1:20" s="4" customFormat="1">
      <c r="A250" s="27"/>
      <c r="B250" s="28"/>
      <c r="C250" s="28"/>
      <c r="D250" s="28"/>
      <c r="E250" s="29"/>
      <c r="F250" s="30"/>
      <c r="G250" s="30"/>
      <c r="H250" s="30"/>
      <c r="I250" s="12"/>
      <c r="J250" s="35"/>
      <c r="K250" s="19"/>
      <c r="L250" s="28"/>
      <c r="M250" s="37"/>
      <c r="N250" s="37"/>
      <c r="O250" s="37"/>
      <c r="P250" s="37"/>
      <c r="Q250" s="37"/>
      <c r="R250" s="17"/>
      <c r="S250" s="17"/>
      <c r="T250" s="17"/>
    </row>
    <row r="251" spans="1:20" s="4" customFormat="1">
      <c r="A251" s="27"/>
      <c r="B251" s="28"/>
      <c r="C251" s="28"/>
      <c r="D251" s="28"/>
      <c r="E251" s="29"/>
      <c r="F251" s="30"/>
      <c r="G251" s="30"/>
      <c r="H251" s="30"/>
      <c r="I251" s="12"/>
      <c r="J251" s="35"/>
      <c r="K251" s="19"/>
      <c r="L251" s="28"/>
      <c r="M251" s="37"/>
      <c r="N251" s="37"/>
      <c r="O251" s="37"/>
      <c r="P251" s="37"/>
      <c r="Q251" s="37"/>
      <c r="R251" s="17"/>
      <c r="S251" s="17"/>
      <c r="T251" s="17"/>
    </row>
    <row r="252" spans="1:20" s="4" customFormat="1">
      <c r="A252" s="27"/>
      <c r="B252" s="28"/>
      <c r="C252" s="28"/>
      <c r="D252" s="28"/>
      <c r="E252" s="29"/>
      <c r="F252" s="30"/>
      <c r="G252" s="30"/>
      <c r="H252" s="30"/>
      <c r="I252" s="12"/>
      <c r="J252" s="35"/>
      <c r="K252" s="19"/>
      <c r="L252" s="28"/>
      <c r="M252" s="37"/>
      <c r="N252" s="37"/>
      <c r="O252" s="37"/>
      <c r="P252" s="37"/>
      <c r="Q252" s="37"/>
      <c r="R252" s="17"/>
      <c r="S252" s="17"/>
      <c r="T252" s="17"/>
    </row>
    <row r="253" spans="1:20" s="4" customFormat="1">
      <c r="A253" s="27"/>
      <c r="B253" s="28"/>
      <c r="C253" s="28"/>
      <c r="D253" s="28"/>
      <c r="E253" s="29"/>
      <c r="F253" s="30"/>
      <c r="G253" s="30"/>
      <c r="H253" s="30"/>
      <c r="I253" s="12"/>
      <c r="J253" s="35"/>
      <c r="K253" s="19"/>
      <c r="L253" s="28"/>
      <c r="M253" s="37"/>
      <c r="N253" s="37"/>
      <c r="O253" s="37"/>
      <c r="P253" s="37"/>
      <c r="Q253" s="37"/>
      <c r="R253" s="17"/>
      <c r="S253" s="17"/>
      <c r="T253" s="17"/>
    </row>
    <row r="254" spans="1:20" s="4" customFormat="1">
      <c r="A254" s="27"/>
      <c r="B254" s="28"/>
      <c r="C254" s="28"/>
      <c r="D254" s="28"/>
      <c r="E254" s="29"/>
      <c r="F254" s="30"/>
      <c r="G254" s="30"/>
      <c r="H254" s="30"/>
      <c r="I254" s="12"/>
      <c r="J254" s="35"/>
      <c r="K254" s="19"/>
      <c r="L254" s="28"/>
      <c r="M254" s="37"/>
      <c r="N254" s="37"/>
      <c r="O254" s="37"/>
      <c r="P254" s="37"/>
      <c r="Q254" s="37"/>
      <c r="R254" s="17"/>
      <c r="S254" s="17"/>
      <c r="T254" s="17"/>
    </row>
    <row r="255" spans="1:20" s="4" customFormat="1">
      <c r="A255" s="27"/>
      <c r="B255" s="28"/>
      <c r="C255" s="28"/>
      <c r="D255" s="28"/>
      <c r="E255" s="29"/>
      <c r="F255" s="30"/>
      <c r="G255" s="30"/>
      <c r="H255" s="30"/>
      <c r="I255" s="12"/>
      <c r="J255" s="35"/>
      <c r="K255" s="19"/>
      <c r="L255" s="28"/>
      <c r="M255" s="37"/>
      <c r="N255" s="37"/>
      <c r="O255" s="37"/>
      <c r="P255" s="37"/>
      <c r="Q255" s="37"/>
      <c r="R255" s="17"/>
      <c r="S255" s="17"/>
      <c r="T255" s="17"/>
    </row>
    <row r="256" spans="1:20" s="4" customFormat="1">
      <c r="A256" s="27"/>
      <c r="B256" s="28"/>
      <c r="C256" s="28"/>
      <c r="D256" s="28"/>
      <c r="E256" s="29"/>
      <c r="F256" s="30"/>
      <c r="G256" s="30"/>
      <c r="H256" s="30"/>
      <c r="I256" s="12"/>
      <c r="J256" s="35"/>
      <c r="K256" s="19"/>
      <c r="L256" s="28"/>
      <c r="M256" s="37"/>
      <c r="N256" s="37"/>
      <c r="O256" s="37"/>
      <c r="P256" s="37"/>
      <c r="Q256" s="37"/>
      <c r="R256" s="17"/>
      <c r="S256" s="17"/>
      <c r="T256" s="17"/>
    </row>
    <row r="257" spans="1:20" s="4" customFormat="1">
      <c r="A257" s="27"/>
      <c r="B257" s="28"/>
      <c r="C257" s="28"/>
      <c r="D257" s="28"/>
      <c r="E257" s="29"/>
      <c r="F257" s="30"/>
      <c r="G257" s="30"/>
      <c r="H257" s="30"/>
      <c r="I257" s="12"/>
      <c r="J257" s="35"/>
      <c r="K257" s="19"/>
      <c r="L257" s="28"/>
      <c r="M257" s="37"/>
      <c r="N257" s="37"/>
      <c r="O257" s="37"/>
      <c r="P257" s="37"/>
      <c r="Q257" s="37"/>
      <c r="R257" s="17"/>
      <c r="S257" s="17"/>
      <c r="T257" s="17"/>
    </row>
    <row r="258" spans="1:20" s="4" customFormat="1">
      <c r="A258" s="27"/>
      <c r="B258" s="28"/>
      <c r="C258" s="28"/>
      <c r="D258" s="28"/>
      <c r="E258" s="29"/>
      <c r="F258" s="30"/>
      <c r="G258" s="30"/>
      <c r="H258" s="30"/>
      <c r="I258" s="12"/>
      <c r="J258" s="35"/>
      <c r="K258" s="19"/>
      <c r="L258" s="28"/>
      <c r="M258" s="37"/>
      <c r="N258" s="37"/>
      <c r="O258" s="37"/>
      <c r="P258" s="37"/>
      <c r="Q258" s="37"/>
      <c r="R258" s="17"/>
      <c r="S258" s="17"/>
      <c r="T258" s="17"/>
    </row>
    <row r="259" spans="1:20" s="4" customFormat="1">
      <c r="A259" s="27"/>
      <c r="B259" s="28"/>
      <c r="C259" s="28"/>
      <c r="D259" s="28"/>
      <c r="E259" s="29"/>
      <c r="F259" s="30"/>
      <c r="G259" s="30"/>
      <c r="H259" s="30"/>
      <c r="I259" s="12"/>
      <c r="J259" s="35"/>
      <c r="K259" s="19"/>
      <c r="L259" s="28"/>
      <c r="M259" s="37"/>
      <c r="N259" s="37"/>
      <c r="O259" s="37"/>
      <c r="P259" s="37"/>
      <c r="Q259" s="37"/>
      <c r="R259" s="17"/>
      <c r="S259" s="17"/>
      <c r="T259" s="17"/>
    </row>
    <row r="260" spans="1:20" s="4" customFormat="1">
      <c r="A260" s="27"/>
      <c r="B260" s="28"/>
      <c r="C260" s="28"/>
      <c r="D260" s="28"/>
      <c r="E260" s="29"/>
      <c r="F260" s="30"/>
      <c r="G260" s="30"/>
      <c r="H260" s="30"/>
      <c r="I260" s="12"/>
      <c r="J260" s="35"/>
      <c r="K260" s="19"/>
      <c r="L260" s="28"/>
      <c r="M260" s="37"/>
      <c r="N260" s="37"/>
      <c r="O260" s="37"/>
      <c r="P260" s="37"/>
      <c r="Q260" s="37"/>
      <c r="R260" s="17"/>
      <c r="S260" s="17"/>
      <c r="T260" s="17"/>
    </row>
    <row r="261" spans="1:20" s="4" customFormat="1">
      <c r="A261" s="27"/>
      <c r="B261" s="28"/>
      <c r="C261" s="28"/>
      <c r="D261" s="28"/>
      <c r="E261" s="29"/>
      <c r="F261" s="30"/>
      <c r="G261" s="30"/>
      <c r="H261" s="30"/>
      <c r="I261" s="12"/>
      <c r="J261" s="35"/>
      <c r="K261" s="19"/>
      <c r="L261" s="28"/>
      <c r="M261" s="37"/>
      <c r="N261" s="37"/>
      <c r="O261" s="37"/>
      <c r="P261" s="37"/>
      <c r="Q261" s="37"/>
      <c r="R261" s="17"/>
      <c r="S261" s="17"/>
      <c r="T261" s="17"/>
    </row>
    <row r="262" spans="1:20" s="4" customFormat="1">
      <c r="A262" s="27"/>
      <c r="B262" s="28"/>
      <c r="C262" s="28"/>
      <c r="D262" s="28"/>
      <c r="E262" s="29"/>
      <c r="F262" s="30"/>
      <c r="G262" s="30"/>
      <c r="H262" s="30"/>
      <c r="I262" s="12"/>
      <c r="J262" s="35"/>
      <c r="K262" s="19"/>
      <c r="L262" s="28"/>
      <c r="M262" s="37"/>
      <c r="N262" s="37"/>
      <c r="O262" s="37"/>
      <c r="P262" s="37"/>
      <c r="Q262" s="37"/>
      <c r="R262" s="17"/>
      <c r="S262" s="17"/>
      <c r="T262" s="17"/>
    </row>
    <row r="263" spans="1:20" s="4" customFormat="1">
      <c r="A263" s="27"/>
      <c r="B263" s="28"/>
      <c r="C263" s="28"/>
      <c r="D263" s="28"/>
      <c r="E263" s="29"/>
      <c r="F263" s="30"/>
      <c r="G263" s="30"/>
      <c r="H263" s="30"/>
      <c r="I263" s="12"/>
      <c r="J263" s="35"/>
      <c r="K263" s="19"/>
      <c r="L263" s="28"/>
      <c r="M263" s="37"/>
      <c r="N263" s="37"/>
      <c r="O263" s="37"/>
      <c r="P263" s="37"/>
      <c r="Q263" s="37"/>
      <c r="R263" s="17"/>
      <c r="S263" s="17"/>
      <c r="T263" s="17"/>
    </row>
    <row r="264" spans="1:20" s="4" customFormat="1">
      <c r="A264" s="27"/>
      <c r="B264" s="28"/>
      <c r="C264" s="28"/>
      <c r="D264" s="28"/>
      <c r="E264" s="29"/>
      <c r="F264" s="30"/>
      <c r="G264" s="30"/>
      <c r="H264" s="30"/>
      <c r="I264" s="12"/>
      <c r="J264" s="35"/>
      <c r="K264" s="19"/>
      <c r="L264" s="28"/>
      <c r="M264" s="37"/>
      <c r="N264" s="37"/>
      <c r="O264" s="37"/>
      <c r="P264" s="37"/>
      <c r="Q264" s="37"/>
      <c r="R264" s="17"/>
      <c r="S264" s="17"/>
      <c r="T264" s="17"/>
    </row>
    <row r="265" spans="1:20" s="4" customFormat="1">
      <c r="A265" s="27"/>
      <c r="B265" s="28"/>
      <c r="C265" s="28"/>
      <c r="D265" s="28"/>
      <c r="E265" s="29"/>
      <c r="F265" s="30"/>
      <c r="G265" s="30"/>
      <c r="H265" s="30"/>
      <c r="I265" s="12"/>
      <c r="J265" s="35"/>
      <c r="K265" s="19"/>
      <c r="L265" s="28"/>
      <c r="M265" s="37"/>
      <c r="N265" s="37"/>
      <c r="O265" s="37"/>
      <c r="P265" s="37"/>
      <c r="Q265" s="37"/>
      <c r="R265" s="17"/>
      <c r="S265" s="17"/>
      <c r="T265" s="17"/>
    </row>
    <row r="266" spans="1:20" s="4" customFormat="1">
      <c r="A266" s="27"/>
      <c r="B266" s="28"/>
      <c r="C266" s="28"/>
      <c r="D266" s="28"/>
      <c r="E266" s="29"/>
      <c r="F266" s="30"/>
      <c r="G266" s="30"/>
      <c r="H266" s="30"/>
      <c r="I266" s="12"/>
      <c r="J266" s="35"/>
      <c r="K266" s="19"/>
      <c r="L266" s="28"/>
      <c r="M266" s="37"/>
      <c r="N266" s="37"/>
      <c r="O266" s="37"/>
      <c r="P266" s="37"/>
      <c r="Q266" s="37"/>
      <c r="R266" s="17"/>
      <c r="S266" s="17"/>
      <c r="T266" s="17"/>
    </row>
    <row r="267" spans="1:20" s="4" customFormat="1">
      <c r="A267" s="27"/>
      <c r="B267" s="28"/>
      <c r="C267" s="28"/>
      <c r="D267" s="28"/>
      <c r="E267" s="29"/>
      <c r="F267" s="30"/>
      <c r="G267" s="30"/>
      <c r="H267" s="30"/>
      <c r="I267" s="12"/>
      <c r="J267" s="35"/>
      <c r="K267" s="19"/>
      <c r="L267" s="28"/>
      <c r="M267" s="37"/>
      <c r="N267" s="37"/>
      <c r="O267" s="37"/>
      <c r="P267" s="37"/>
      <c r="Q267" s="37"/>
      <c r="R267" s="17"/>
      <c r="S267" s="17"/>
      <c r="T267" s="17"/>
    </row>
    <row r="268" spans="1:20" s="4" customFormat="1">
      <c r="A268" s="27"/>
      <c r="B268" s="28"/>
      <c r="C268" s="28"/>
      <c r="D268" s="28"/>
      <c r="E268" s="29"/>
      <c r="F268" s="30"/>
      <c r="G268" s="30"/>
      <c r="H268" s="30"/>
      <c r="I268" s="12"/>
      <c r="J268" s="35"/>
      <c r="K268" s="19"/>
      <c r="L268" s="28"/>
      <c r="M268" s="37"/>
      <c r="N268" s="37"/>
      <c r="O268" s="37"/>
      <c r="P268" s="37"/>
      <c r="Q268" s="37"/>
      <c r="R268" s="17"/>
      <c r="S268" s="17"/>
      <c r="T268" s="17"/>
    </row>
    <row r="269" spans="1:20" s="4" customFormat="1">
      <c r="A269" s="27"/>
      <c r="B269" s="28"/>
      <c r="C269" s="28"/>
      <c r="D269" s="28"/>
      <c r="E269" s="29"/>
      <c r="F269" s="30"/>
      <c r="G269" s="30"/>
      <c r="H269" s="30"/>
      <c r="I269" s="12"/>
      <c r="J269" s="35"/>
      <c r="K269" s="19"/>
      <c r="L269" s="28"/>
      <c r="M269" s="37"/>
      <c r="N269" s="37"/>
      <c r="O269" s="37"/>
      <c r="P269" s="37"/>
      <c r="Q269" s="37"/>
      <c r="R269" s="17"/>
      <c r="S269" s="17"/>
      <c r="T269" s="17"/>
    </row>
    <row r="270" spans="1:20" s="4" customFormat="1">
      <c r="A270" s="27"/>
      <c r="B270" s="28"/>
      <c r="C270" s="28"/>
      <c r="D270" s="28"/>
      <c r="E270" s="29"/>
      <c r="F270" s="30"/>
      <c r="G270" s="30"/>
      <c r="H270" s="30"/>
      <c r="I270" s="12"/>
      <c r="J270" s="35"/>
      <c r="K270" s="19"/>
      <c r="L270" s="28"/>
      <c r="M270" s="37"/>
      <c r="N270" s="37"/>
      <c r="O270" s="37"/>
      <c r="P270" s="37"/>
      <c r="Q270" s="37"/>
      <c r="R270" s="17"/>
      <c r="S270" s="17"/>
      <c r="T270" s="17"/>
    </row>
    <row r="271" spans="1:20" s="4" customFormat="1">
      <c r="A271" s="27"/>
      <c r="B271" s="28"/>
      <c r="C271" s="28"/>
      <c r="D271" s="28"/>
      <c r="E271" s="29"/>
      <c r="F271" s="30"/>
      <c r="G271" s="30"/>
      <c r="H271" s="30"/>
      <c r="I271" s="12"/>
      <c r="J271" s="35"/>
      <c r="K271" s="19"/>
      <c r="L271" s="28"/>
      <c r="M271" s="37"/>
      <c r="N271" s="37"/>
      <c r="O271" s="37"/>
      <c r="P271" s="37"/>
      <c r="Q271" s="37"/>
      <c r="R271" s="17"/>
      <c r="S271" s="17"/>
      <c r="T271" s="17"/>
    </row>
    <row r="272" spans="1:20" s="4" customFormat="1">
      <c r="A272" s="27"/>
      <c r="B272" s="28"/>
      <c r="C272" s="28"/>
      <c r="D272" s="28"/>
      <c r="E272" s="29"/>
      <c r="F272" s="30"/>
      <c r="G272" s="30"/>
      <c r="H272" s="30"/>
      <c r="I272" s="12"/>
      <c r="J272" s="35"/>
      <c r="K272" s="19"/>
      <c r="L272" s="28"/>
      <c r="M272" s="37"/>
      <c r="N272" s="37"/>
      <c r="O272" s="37"/>
      <c r="P272" s="37"/>
      <c r="Q272" s="37"/>
      <c r="R272" s="17"/>
      <c r="S272" s="17"/>
      <c r="T272" s="17"/>
    </row>
    <row r="273" spans="1:20" s="4" customFormat="1">
      <c r="A273" s="27"/>
      <c r="B273" s="28"/>
      <c r="C273" s="28"/>
      <c r="D273" s="28"/>
      <c r="E273" s="29"/>
      <c r="F273" s="30"/>
      <c r="G273" s="30"/>
      <c r="H273" s="30"/>
      <c r="I273" s="12"/>
      <c r="J273" s="35"/>
      <c r="K273" s="19"/>
      <c r="L273" s="28"/>
      <c r="M273" s="37"/>
      <c r="N273" s="37"/>
      <c r="O273" s="37"/>
      <c r="P273" s="37"/>
      <c r="Q273" s="37"/>
      <c r="R273" s="17"/>
      <c r="S273" s="17"/>
      <c r="T273" s="17"/>
    </row>
    <row r="274" spans="1:20" s="4" customFormat="1">
      <c r="A274" s="27"/>
      <c r="B274" s="28"/>
      <c r="C274" s="28"/>
      <c r="D274" s="28"/>
      <c r="E274" s="29"/>
      <c r="F274" s="30"/>
      <c r="G274" s="30"/>
      <c r="H274" s="30"/>
      <c r="I274" s="12"/>
      <c r="J274" s="35"/>
      <c r="K274" s="19"/>
      <c r="L274" s="28"/>
      <c r="M274" s="37"/>
      <c r="N274" s="37"/>
      <c r="O274" s="37"/>
      <c r="P274" s="37"/>
      <c r="Q274" s="37"/>
      <c r="R274" s="17"/>
      <c r="S274" s="17"/>
      <c r="T274" s="17"/>
    </row>
    <row r="275" spans="1:20" s="4" customFormat="1">
      <c r="A275" s="27"/>
      <c r="B275" s="28"/>
      <c r="C275" s="28"/>
      <c r="D275" s="28"/>
      <c r="E275" s="29"/>
      <c r="F275" s="30"/>
      <c r="G275" s="30"/>
      <c r="H275" s="30"/>
      <c r="I275" s="12"/>
      <c r="J275" s="35"/>
      <c r="K275" s="19"/>
      <c r="L275" s="28"/>
      <c r="M275" s="37"/>
      <c r="N275" s="37"/>
      <c r="O275" s="37"/>
      <c r="P275" s="37"/>
      <c r="Q275" s="37"/>
      <c r="R275" s="17"/>
      <c r="S275" s="17"/>
      <c r="T275" s="17"/>
    </row>
    <row r="276" spans="1:20" s="4" customFormat="1">
      <c r="A276" s="27"/>
      <c r="B276" s="28"/>
      <c r="C276" s="28"/>
      <c r="D276" s="28"/>
      <c r="E276" s="29"/>
      <c r="F276" s="30"/>
      <c r="G276" s="30"/>
      <c r="H276" s="30"/>
      <c r="I276" s="12"/>
      <c r="J276" s="35"/>
      <c r="K276" s="19"/>
      <c r="L276" s="28"/>
      <c r="M276" s="37"/>
      <c r="N276" s="37"/>
      <c r="O276" s="37"/>
      <c r="P276" s="37"/>
      <c r="Q276" s="37"/>
      <c r="R276" s="17"/>
      <c r="S276" s="17"/>
      <c r="T276" s="17"/>
    </row>
    <row r="277" spans="1:20" s="4" customFormat="1">
      <c r="A277" s="27"/>
      <c r="B277" s="28"/>
      <c r="C277" s="28"/>
      <c r="D277" s="28"/>
      <c r="E277" s="29"/>
      <c r="F277" s="30"/>
      <c r="G277" s="30"/>
      <c r="H277" s="30"/>
      <c r="I277" s="12"/>
      <c r="J277" s="35"/>
      <c r="K277" s="19"/>
      <c r="L277" s="28"/>
      <c r="M277" s="37"/>
      <c r="N277" s="37"/>
      <c r="O277" s="37"/>
      <c r="P277" s="37"/>
      <c r="Q277" s="37"/>
      <c r="R277" s="17"/>
      <c r="S277" s="17"/>
      <c r="T277" s="17"/>
    </row>
    <row r="278" spans="1:20" s="4" customFormat="1">
      <c r="A278" s="27"/>
      <c r="B278" s="28"/>
      <c r="C278" s="28"/>
      <c r="D278" s="28"/>
      <c r="E278" s="29"/>
      <c r="F278" s="30"/>
      <c r="G278" s="30"/>
      <c r="H278" s="30"/>
      <c r="I278" s="12"/>
      <c r="J278" s="35"/>
      <c r="K278" s="19"/>
      <c r="L278" s="28"/>
      <c r="M278" s="37"/>
      <c r="N278" s="37"/>
      <c r="O278" s="37"/>
      <c r="P278" s="37"/>
      <c r="Q278" s="37"/>
      <c r="R278" s="17"/>
      <c r="S278" s="17"/>
      <c r="T278" s="17"/>
    </row>
    <row r="279" spans="1:20" s="4" customFormat="1">
      <c r="A279" s="27"/>
      <c r="B279" s="28"/>
      <c r="C279" s="28"/>
      <c r="D279" s="28"/>
      <c r="E279" s="29"/>
      <c r="F279" s="30"/>
      <c r="G279" s="30"/>
      <c r="H279" s="30"/>
      <c r="I279" s="12"/>
      <c r="J279" s="35"/>
      <c r="K279" s="19"/>
      <c r="L279" s="28"/>
      <c r="M279" s="37"/>
      <c r="N279" s="37"/>
      <c r="O279" s="37"/>
      <c r="P279" s="37"/>
      <c r="Q279" s="37"/>
      <c r="R279" s="17"/>
      <c r="S279" s="17"/>
      <c r="T279" s="17"/>
    </row>
    <row r="280" spans="1:20" s="4" customFormat="1">
      <c r="A280" s="27"/>
      <c r="B280" s="28"/>
      <c r="C280" s="28"/>
      <c r="D280" s="28"/>
      <c r="E280" s="29"/>
      <c r="F280" s="30"/>
      <c r="G280" s="30"/>
      <c r="H280" s="30"/>
      <c r="I280" s="12"/>
      <c r="J280" s="35"/>
      <c r="K280" s="19"/>
      <c r="L280" s="28"/>
      <c r="M280" s="37"/>
      <c r="N280" s="37"/>
      <c r="O280" s="37"/>
      <c r="P280" s="37"/>
      <c r="Q280" s="37"/>
      <c r="R280" s="17"/>
      <c r="S280" s="17"/>
      <c r="T280" s="17"/>
    </row>
    <row r="281" spans="1:20" s="4" customFormat="1">
      <c r="A281" s="27"/>
      <c r="B281" s="28"/>
      <c r="C281" s="28"/>
      <c r="D281" s="28"/>
      <c r="E281" s="29"/>
      <c r="F281" s="30"/>
      <c r="G281" s="30"/>
      <c r="H281" s="30"/>
      <c r="I281" s="12"/>
      <c r="J281" s="35"/>
      <c r="K281" s="19"/>
      <c r="L281" s="28"/>
      <c r="M281" s="37"/>
      <c r="N281" s="37"/>
      <c r="O281" s="37"/>
      <c r="P281" s="37"/>
      <c r="Q281" s="37"/>
      <c r="R281" s="17"/>
      <c r="S281" s="17"/>
      <c r="T281" s="17"/>
    </row>
    <row r="282" spans="1:20" s="4" customFormat="1">
      <c r="A282" s="27"/>
      <c r="B282" s="28"/>
      <c r="C282" s="28"/>
      <c r="D282" s="28"/>
      <c r="E282" s="29"/>
      <c r="F282" s="30"/>
      <c r="G282" s="30"/>
      <c r="H282" s="30"/>
      <c r="I282" s="12"/>
      <c r="J282" s="35"/>
      <c r="K282" s="19"/>
      <c r="L282" s="28"/>
      <c r="M282" s="37"/>
      <c r="N282" s="37"/>
      <c r="O282" s="37"/>
      <c r="P282" s="37"/>
      <c r="Q282" s="37"/>
      <c r="R282" s="17"/>
      <c r="S282" s="17"/>
      <c r="T282" s="17"/>
    </row>
    <row r="283" spans="1:20" s="4" customFormat="1">
      <c r="A283" s="27"/>
      <c r="B283" s="28"/>
      <c r="C283" s="28"/>
      <c r="D283" s="28"/>
      <c r="E283" s="29"/>
      <c r="F283" s="30"/>
      <c r="G283" s="30"/>
      <c r="H283" s="30"/>
      <c r="I283" s="12"/>
      <c r="J283" s="35"/>
      <c r="K283" s="19"/>
      <c r="L283" s="28"/>
      <c r="M283" s="37"/>
      <c r="N283" s="37"/>
      <c r="O283" s="37"/>
      <c r="P283" s="37"/>
      <c r="Q283" s="37"/>
      <c r="R283" s="17"/>
      <c r="S283" s="17"/>
      <c r="T283" s="17"/>
    </row>
    <row r="284" spans="1:20" s="4" customFormat="1">
      <c r="A284" s="27"/>
      <c r="B284" s="28"/>
      <c r="C284" s="28"/>
      <c r="D284" s="28"/>
      <c r="E284" s="29"/>
      <c r="F284" s="30"/>
      <c r="G284" s="30"/>
      <c r="H284" s="30"/>
      <c r="I284" s="12"/>
      <c r="J284" s="35"/>
      <c r="K284" s="19"/>
      <c r="L284" s="28"/>
      <c r="M284" s="37"/>
      <c r="N284" s="37"/>
      <c r="O284" s="37"/>
      <c r="P284" s="37"/>
      <c r="Q284" s="37"/>
      <c r="R284" s="17"/>
      <c r="S284" s="17"/>
      <c r="T284" s="17"/>
    </row>
    <row r="285" spans="1:20" s="4" customFormat="1">
      <c r="A285" s="27"/>
      <c r="B285" s="28"/>
      <c r="C285" s="28"/>
      <c r="D285" s="28"/>
      <c r="E285" s="29"/>
      <c r="F285" s="30"/>
      <c r="G285" s="30"/>
      <c r="H285" s="30"/>
      <c r="I285" s="12"/>
      <c r="J285" s="35"/>
      <c r="K285" s="19"/>
      <c r="L285" s="28"/>
      <c r="M285" s="37"/>
      <c r="N285" s="37"/>
      <c r="O285" s="37"/>
      <c r="P285" s="37"/>
      <c r="Q285" s="37"/>
      <c r="R285" s="17"/>
      <c r="S285" s="17"/>
      <c r="T285" s="17"/>
    </row>
    <row r="286" spans="1:20" s="4" customFormat="1">
      <c r="A286" s="27"/>
      <c r="B286" s="28"/>
      <c r="C286" s="28"/>
      <c r="D286" s="28"/>
      <c r="E286" s="29"/>
      <c r="F286" s="30"/>
      <c r="G286" s="30"/>
      <c r="H286" s="30"/>
      <c r="I286" s="12"/>
      <c r="J286" s="35"/>
      <c r="K286" s="19"/>
      <c r="L286" s="28"/>
      <c r="M286" s="37"/>
      <c r="N286" s="37"/>
      <c r="O286" s="37"/>
      <c r="P286" s="37"/>
      <c r="Q286" s="37"/>
      <c r="R286" s="17"/>
      <c r="S286" s="17"/>
      <c r="T286" s="17"/>
    </row>
    <row r="287" spans="1:20" s="4" customFormat="1">
      <c r="A287" s="27"/>
      <c r="B287" s="28"/>
      <c r="C287" s="28"/>
      <c r="D287" s="28"/>
      <c r="E287" s="29"/>
      <c r="F287" s="30"/>
      <c r="G287" s="30"/>
      <c r="H287" s="30"/>
      <c r="I287" s="12"/>
      <c r="J287" s="35"/>
      <c r="K287" s="19"/>
      <c r="L287" s="28"/>
      <c r="M287" s="37"/>
      <c r="N287" s="37"/>
      <c r="O287" s="37"/>
      <c r="P287" s="37"/>
      <c r="Q287" s="37"/>
      <c r="R287" s="17"/>
      <c r="S287" s="17"/>
      <c r="T287" s="17"/>
    </row>
    <row r="288" spans="1:20" s="4" customFormat="1">
      <c r="A288" s="27"/>
      <c r="B288" s="28"/>
      <c r="C288" s="28"/>
      <c r="D288" s="28"/>
      <c r="E288" s="29"/>
      <c r="F288" s="30"/>
      <c r="G288" s="30"/>
      <c r="H288" s="30"/>
      <c r="I288" s="12"/>
      <c r="J288" s="35"/>
      <c r="K288" s="19"/>
      <c r="L288" s="28"/>
      <c r="M288" s="37"/>
      <c r="N288" s="37"/>
      <c r="O288" s="37"/>
      <c r="P288" s="37"/>
      <c r="Q288" s="37"/>
      <c r="R288" s="17"/>
      <c r="S288" s="17"/>
      <c r="T288" s="17"/>
    </row>
    <row r="289" spans="1:20" s="4" customFormat="1">
      <c r="A289" s="27"/>
      <c r="B289" s="28"/>
      <c r="C289" s="28"/>
      <c r="D289" s="28"/>
      <c r="E289" s="29"/>
      <c r="F289" s="30"/>
      <c r="G289" s="30"/>
      <c r="H289" s="30"/>
      <c r="I289" s="12"/>
      <c r="J289" s="35"/>
      <c r="K289" s="19"/>
      <c r="L289" s="28"/>
      <c r="M289" s="37"/>
      <c r="N289" s="37"/>
      <c r="O289" s="37"/>
      <c r="P289" s="37"/>
      <c r="Q289" s="37"/>
      <c r="R289" s="17"/>
      <c r="S289" s="17"/>
      <c r="T289" s="17"/>
    </row>
    <row r="290" spans="1:20" s="4" customFormat="1">
      <c r="A290" s="27"/>
      <c r="B290" s="28"/>
      <c r="C290" s="28"/>
      <c r="D290" s="28"/>
      <c r="E290" s="29"/>
      <c r="F290" s="30"/>
      <c r="G290" s="30"/>
      <c r="H290" s="30"/>
      <c r="I290" s="12"/>
      <c r="J290" s="35"/>
      <c r="K290" s="19"/>
      <c r="L290" s="28"/>
      <c r="M290" s="37"/>
      <c r="N290" s="37"/>
      <c r="O290" s="37"/>
      <c r="P290" s="37"/>
      <c r="Q290" s="37"/>
      <c r="R290" s="17"/>
      <c r="S290" s="17"/>
      <c r="T290" s="17"/>
    </row>
    <row r="291" spans="1:20" s="4" customFormat="1">
      <c r="A291" s="27"/>
      <c r="B291" s="28"/>
      <c r="C291" s="28"/>
      <c r="D291" s="28"/>
      <c r="E291" s="29"/>
      <c r="F291" s="30"/>
      <c r="G291" s="30"/>
      <c r="H291" s="30"/>
      <c r="I291" s="12"/>
      <c r="J291" s="35"/>
      <c r="K291" s="19"/>
      <c r="L291" s="28"/>
      <c r="M291" s="37"/>
      <c r="N291" s="37"/>
      <c r="O291" s="37"/>
      <c r="P291" s="37"/>
      <c r="Q291" s="37"/>
      <c r="R291" s="17"/>
      <c r="S291" s="17"/>
      <c r="T291" s="17"/>
    </row>
    <row r="292" spans="1:20" s="4" customFormat="1">
      <c r="A292" s="27"/>
      <c r="B292" s="28"/>
      <c r="C292" s="28"/>
      <c r="D292" s="28"/>
      <c r="E292" s="29"/>
      <c r="F292" s="30"/>
      <c r="G292" s="30"/>
      <c r="H292" s="30"/>
      <c r="I292" s="12"/>
      <c r="J292" s="35"/>
      <c r="K292" s="19"/>
      <c r="L292" s="28"/>
      <c r="M292" s="37"/>
      <c r="N292" s="37"/>
      <c r="O292" s="37"/>
      <c r="P292" s="37"/>
      <c r="Q292" s="37"/>
      <c r="R292" s="17"/>
      <c r="S292" s="17"/>
      <c r="T292" s="17"/>
    </row>
    <row r="293" spans="1:20" s="4" customFormat="1">
      <c r="A293" s="27"/>
      <c r="B293" s="28"/>
      <c r="C293" s="28"/>
      <c r="D293" s="28"/>
      <c r="E293" s="29"/>
      <c r="F293" s="30"/>
      <c r="G293" s="30"/>
      <c r="H293" s="30"/>
      <c r="I293" s="12"/>
      <c r="J293" s="35"/>
      <c r="K293" s="19"/>
      <c r="L293" s="28"/>
      <c r="M293" s="37"/>
      <c r="N293" s="37"/>
      <c r="O293" s="37"/>
      <c r="P293" s="37"/>
      <c r="Q293" s="37"/>
      <c r="R293" s="17"/>
      <c r="S293" s="17"/>
      <c r="T293" s="17"/>
    </row>
    <row r="294" spans="1:20" s="4" customFormat="1">
      <c r="A294" s="27"/>
      <c r="B294" s="28"/>
      <c r="C294" s="28"/>
      <c r="D294" s="28"/>
      <c r="E294" s="29"/>
      <c r="F294" s="30"/>
      <c r="G294" s="30"/>
      <c r="H294" s="30"/>
      <c r="I294" s="12"/>
      <c r="J294" s="35"/>
      <c r="K294" s="19"/>
      <c r="L294" s="28"/>
      <c r="M294" s="37"/>
      <c r="N294" s="37"/>
      <c r="O294" s="37"/>
      <c r="P294" s="37"/>
      <c r="Q294" s="37"/>
      <c r="R294" s="17"/>
      <c r="S294" s="17"/>
      <c r="T294" s="17"/>
    </row>
    <row r="295" spans="1:20" s="4" customFormat="1">
      <c r="A295" s="27"/>
      <c r="B295" s="28"/>
      <c r="C295" s="28"/>
      <c r="D295" s="28"/>
      <c r="E295" s="29"/>
      <c r="F295" s="30"/>
      <c r="G295" s="30"/>
      <c r="H295" s="30"/>
      <c r="I295" s="12"/>
      <c r="J295" s="35"/>
      <c r="K295" s="19"/>
      <c r="L295" s="28"/>
      <c r="M295" s="37"/>
      <c r="N295" s="37"/>
      <c r="O295" s="37"/>
      <c r="P295" s="37"/>
      <c r="Q295" s="37"/>
      <c r="R295" s="17"/>
      <c r="S295" s="17"/>
      <c r="T295" s="17"/>
    </row>
    <row r="296" spans="1:20" s="4" customFormat="1">
      <c r="A296" s="27"/>
      <c r="B296" s="28"/>
      <c r="C296" s="28"/>
      <c r="D296" s="28"/>
      <c r="E296" s="29"/>
      <c r="F296" s="30"/>
      <c r="G296" s="30"/>
      <c r="H296" s="30"/>
      <c r="I296" s="12"/>
      <c r="J296" s="35"/>
      <c r="K296" s="19"/>
      <c r="L296" s="28"/>
      <c r="M296" s="37"/>
      <c r="N296" s="37"/>
      <c r="O296" s="37"/>
      <c r="P296" s="37"/>
      <c r="Q296" s="37"/>
      <c r="R296" s="17"/>
      <c r="S296" s="17"/>
      <c r="T296" s="17"/>
    </row>
    <row r="297" spans="1:20" s="4" customFormat="1">
      <c r="A297" s="27"/>
      <c r="B297" s="28"/>
      <c r="C297" s="28"/>
      <c r="D297" s="28"/>
      <c r="E297" s="29"/>
      <c r="F297" s="30"/>
      <c r="G297" s="30"/>
      <c r="H297" s="30"/>
      <c r="I297" s="12"/>
      <c r="J297" s="35"/>
      <c r="K297" s="19"/>
      <c r="L297" s="28"/>
      <c r="M297" s="37"/>
      <c r="N297" s="37"/>
      <c r="O297" s="37"/>
      <c r="P297" s="37"/>
      <c r="Q297" s="37"/>
      <c r="R297" s="17"/>
      <c r="S297" s="17"/>
      <c r="T297" s="17"/>
    </row>
    <row r="298" spans="1:20" s="4" customFormat="1">
      <c r="A298" s="27"/>
      <c r="B298" s="28"/>
      <c r="C298" s="28"/>
      <c r="D298" s="28"/>
      <c r="E298" s="29"/>
      <c r="F298" s="30"/>
      <c r="G298" s="30"/>
      <c r="H298" s="30"/>
      <c r="I298" s="12"/>
      <c r="J298" s="35"/>
      <c r="K298" s="19"/>
      <c r="L298" s="28"/>
      <c r="M298" s="37"/>
      <c r="N298" s="37"/>
      <c r="O298" s="37"/>
      <c r="P298" s="37"/>
      <c r="Q298" s="37"/>
      <c r="R298" s="17"/>
      <c r="S298" s="17"/>
      <c r="T298" s="17"/>
    </row>
    <row r="299" spans="1:20" s="4" customFormat="1">
      <c r="A299" s="27"/>
      <c r="B299" s="28"/>
      <c r="C299" s="28"/>
      <c r="D299" s="28"/>
      <c r="E299" s="29"/>
      <c r="F299" s="30"/>
      <c r="G299" s="30"/>
      <c r="H299" s="30"/>
      <c r="I299" s="12"/>
      <c r="J299" s="35"/>
      <c r="K299" s="19"/>
      <c r="L299" s="28"/>
      <c r="M299" s="37"/>
      <c r="N299" s="37"/>
      <c r="O299" s="37"/>
      <c r="P299" s="37"/>
      <c r="Q299" s="37"/>
      <c r="R299" s="17"/>
      <c r="S299" s="17"/>
      <c r="T299" s="17"/>
    </row>
    <row r="300" spans="1:20" s="4" customFormat="1">
      <c r="A300" s="27"/>
      <c r="B300" s="28"/>
      <c r="C300" s="28"/>
      <c r="D300" s="28"/>
      <c r="E300" s="29"/>
      <c r="F300" s="30"/>
      <c r="G300" s="30"/>
      <c r="H300" s="30"/>
      <c r="I300" s="12"/>
      <c r="J300" s="35"/>
      <c r="K300" s="19"/>
      <c r="L300" s="28"/>
      <c r="M300" s="37"/>
      <c r="N300" s="37"/>
      <c r="O300" s="37"/>
      <c r="P300" s="37"/>
      <c r="Q300" s="37"/>
      <c r="R300" s="17"/>
      <c r="S300" s="17"/>
      <c r="T300" s="17"/>
    </row>
    <row r="301" spans="1:20" s="4" customFormat="1">
      <c r="A301" s="27"/>
      <c r="B301" s="28"/>
      <c r="C301" s="28"/>
      <c r="D301" s="28"/>
      <c r="E301" s="29"/>
      <c r="F301" s="30"/>
      <c r="G301" s="30"/>
      <c r="H301" s="30"/>
      <c r="I301" s="12"/>
      <c r="J301" s="35"/>
      <c r="K301" s="19"/>
      <c r="L301" s="28"/>
      <c r="M301" s="37"/>
      <c r="N301" s="37"/>
      <c r="O301" s="37"/>
      <c r="P301" s="37"/>
      <c r="Q301" s="37"/>
      <c r="R301" s="17"/>
      <c r="S301" s="17"/>
      <c r="T301" s="17"/>
    </row>
    <row r="302" spans="1:20" s="4" customFormat="1">
      <c r="A302" s="27"/>
      <c r="B302" s="28"/>
      <c r="C302" s="28"/>
      <c r="D302" s="28"/>
      <c r="E302" s="29"/>
      <c r="F302" s="30"/>
      <c r="G302" s="30"/>
      <c r="H302" s="30"/>
      <c r="I302" s="12"/>
      <c r="J302" s="35"/>
      <c r="K302" s="19"/>
      <c r="L302" s="28"/>
      <c r="M302" s="37"/>
      <c r="N302" s="37"/>
      <c r="O302" s="37"/>
      <c r="P302" s="37"/>
      <c r="Q302" s="37"/>
      <c r="R302" s="17"/>
      <c r="S302" s="17"/>
      <c r="T302" s="17"/>
    </row>
    <row r="303" spans="1:20" s="4" customFormat="1">
      <c r="A303" s="27"/>
      <c r="B303" s="28"/>
      <c r="C303" s="28"/>
      <c r="D303" s="28"/>
      <c r="E303" s="29"/>
      <c r="F303" s="30"/>
      <c r="G303" s="30"/>
      <c r="H303" s="30"/>
      <c r="I303" s="12"/>
      <c r="J303" s="35"/>
      <c r="K303" s="19"/>
      <c r="L303" s="28"/>
      <c r="M303" s="37"/>
      <c r="N303" s="37"/>
      <c r="O303" s="37"/>
      <c r="P303" s="37"/>
      <c r="Q303" s="37"/>
      <c r="R303" s="17"/>
      <c r="S303" s="17"/>
      <c r="T303" s="17"/>
    </row>
    <row r="304" spans="1:20" s="4" customFormat="1">
      <c r="A304" s="27"/>
      <c r="B304" s="28"/>
      <c r="C304" s="28"/>
      <c r="D304" s="28"/>
      <c r="E304" s="29"/>
      <c r="F304" s="30"/>
      <c r="G304" s="30"/>
      <c r="H304" s="30"/>
      <c r="I304" s="12"/>
      <c r="J304" s="35"/>
      <c r="K304" s="19"/>
      <c r="L304" s="28"/>
      <c r="M304" s="37"/>
      <c r="N304" s="37"/>
      <c r="O304" s="37"/>
      <c r="P304" s="37"/>
      <c r="Q304" s="37"/>
      <c r="R304" s="17"/>
      <c r="S304" s="17"/>
      <c r="T304" s="17"/>
    </row>
    <row r="305" spans="1:20" s="4" customFormat="1">
      <c r="A305" s="27"/>
      <c r="B305" s="28"/>
      <c r="C305" s="28"/>
      <c r="D305" s="28"/>
      <c r="E305" s="29"/>
      <c r="F305" s="30"/>
      <c r="G305" s="30"/>
      <c r="H305" s="30"/>
      <c r="I305" s="12"/>
      <c r="J305" s="35"/>
      <c r="K305" s="19"/>
      <c r="L305" s="28"/>
      <c r="M305" s="37"/>
      <c r="N305" s="37"/>
      <c r="O305" s="37"/>
      <c r="P305" s="37"/>
      <c r="Q305" s="37"/>
      <c r="R305" s="17"/>
      <c r="S305" s="17"/>
      <c r="T305" s="17"/>
    </row>
    <row r="306" spans="1:20" s="4" customFormat="1">
      <c r="A306" s="27"/>
      <c r="B306" s="28"/>
      <c r="C306" s="28"/>
      <c r="D306" s="28"/>
      <c r="E306" s="29"/>
      <c r="F306" s="30"/>
      <c r="G306" s="30"/>
      <c r="H306" s="30"/>
      <c r="I306" s="12"/>
      <c r="J306" s="35"/>
      <c r="K306" s="19"/>
      <c r="L306" s="28"/>
      <c r="M306" s="37"/>
      <c r="N306" s="37"/>
      <c r="O306" s="37"/>
      <c r="P306" s="37"/>
      <c r="Q306" s="37"/>
      <c r="R306" s="17"/>
      <c r="S306" s="17"/>
      <c r="T306" s="17"/>
    </row>
    <row r="307" spans="1:20" s="4" customFormat="1">
      <c r="A307" s="27"/>
      <c r="B307" s="28"/>
      <c r="C307" s="28"/>
      <c r="D307" s="28"/>
      <c r="E307" s="29"/>
      <c r="F307" s="30"/>
      <c r="G307" s="30"/>
      <c r="H307" s="30"/>
      <c r="I307" s="12"/>
      <c r="J307" s="35"/>
      <c r="K307" s="19"/>
      <c r="L307" s="28"/>
      <c r="M307" s="37"/>
      <c r="N307" s="37"/>
      <c r="O307" s="37"/>
      <c r="P307" s="37"/>
      <c r="Q307" s="37"/>
      <c r="R307" s="17"/>
      <c r="S307" s="17"/>
      <c r="T307" s="17"/>
    </row>
    <row r="308" spans="1:20" s="4" customFormat="1">
      <c r="A308" s="27"/>
      <c r="B308" s="28"/>
      <c r="C308" s="28"/>
      <c r="D308" s="28"/>
      <c r="E308" s="29"/>
      <c r="F308" s="30"/>
      <c r="G308" s="30"/>
      <c r="H308" s="30"/>
      <c r="I308" s="12"/>
      <c r="J308" s="35"/>
      <c r="K308" s="19"/>
      <c r="L308" s="28"/>
      <c r="M308" s="37"/>
      <c r="N308" s="37"/>
      <c r="O308" s="37"/>
      <c r="P308" s="37"/>
      <c r="Q308" s="37"/>
      <c r="R308" s="17"/>
      <c r="S308" s="17"/>
      <c r="T308" s="17"/>
    </row>
    <row r="309" spans="1:20" s="4" customFormat="1">
      <c r="A309" s="27"/>
      <c r="B309" s="28"/>
      <c r="C309" s="28"/>
      <c r="D309" s="28"/>
      <c r="E309" s="29"/>
      <c r="F309" s="30"/>
      <c r="G309" s="30"/>
      <c r="H309" s="30"/>
      <c r="I309" s="12"/>
      <c r="J309" s="35"/>
      <c r="K309" s="19"/>
      <c r="L309" s="28"/>
      <c r="M309" s="37"/>
      <c r="N309" s="37"/>
      <c r="O309" s="37"/>
      <c r="P309" s="37"/>
      <c r="Q309" s="37"/>
      <c r="R309" s="17"/>
      <c r="S309" s="17"/>
      <c r="T309" s="17"/>
    </row>
    <row r="310" spans="1:20" s="4" customFormat="1">
      <c r="A310" s="27"/>
      <c r="B310" s="28"/>
      <c r="C310" s="28"/>
      <c r="D310" s="28"/>
      <c r="E310" s="29"/>
      <c r="F310" s="30"/>
      <c r="G310" s="30"/>
      <c r="H310" s="30"/>
      <c r="I310" s="12"/>
      <c r="J310" s="35"/>
      <c r="K310" s="19"/>
      <c r="L310" s="28"/>
      <c r="M310" s="37"/>
      <c r="N310" s="37"/>
      <c r="O310" s="37"/>
      <c r="P310" s="37"/>
      <c r="Q310" s="37"/>
      <c r="R310" s="17"/>
      <c r="S310" s="17"/>
      <c r="T310" s="17"/>
    </row>
    <row r="311" spans="1:20" s="4" customFormat="1">
      <c r="A311" s="27"/>
      <c r="B311" s="28"/>
      <c r="C311" s="28"/>
      <c r="D311" s="28"/>
      <c r="E311" s="29"/>
      <c r="F311" s="30"/>
      <c r="G311" s="30"/>
      <c r="H311" s="30"/>
      <c r="I311" s="12"/>
      <c r="J311" s="35"/>
      <c r="K311" s="19"/>
      <c r="L311" s="28"/>
      <c r="M311" s="37"/>
      <c r="N311" s="37"/>
      <c r="O311" s="37"/>
      <c r="P311" s="37"/>
      <c r="Q311" s="37"/>
      <c r="R311" s="17"/>
      <c r="S311" s="17"/>
      <c r="T311" s="17"/>
    </row>
    <row r="312" spans="1:20" s="4" customFormat="1">
      <c r="A312" s="27"/>
      <c r="B312" s="28"/>
      <c r="C312" s="28"/>
      <c r="D312" s="28"/>
      <c r="E312" s="29"/>
      <c r="F312" s="30"/>
      <c r="G312" s="30"/>
      <c r="H312" s="30"/>
      <c r="I312" s="12"/>
      <c r="J312" s="35"/>
      <c r="K312" s="19"/>
      <c r="L312" s="28"/>
      <c r="M312" s="37"/>
      <c r="N312" s="37"/>
      <c r="O312" s="37"/>
      <c r="P312" s="37"/>
      <c r="Q312" s="37"/>
      <c r="R312" s="17"/>
      <c r="S312" s="17"/>
      <c r="T312" s="17"/>
    </row>
    <row r="313" spans="1:20" s="4" customFormat="1">
      <c r="A313" s="27"/>
      <c r="B313" s="28"/>
      <c r="C313" s="28"/>
      <c r="D313" s="28"/>
      <c r="E313" s="29"/>
      <c r="F313" s="30"/>
      <c r="G313" s="30"/>
      <c r="H313" s="30"/>
      <c r="I313" s="12"/>
      <c r="J313" s="35"/>
      <c r="K313" s="19"/>
      <c r="L313" s="28"/>
      <c r="M313" s="37"/>
      <c r="N313" s="37"/>
      <c r="O313" s="37"/>
      <c r="P313" s="37"/>
      <c r="Q313" s="37"/>
      <c r="R313" s="17"/>
      <c r="S313" s="17"/>
      <c r="T313" s="17"/>
    </row>
    <row r="314" spans="1:20" s="4" customFormat="1">
      <c r="A314" s="27"/>
      <c r="B314" s="28"/>
      <c r="C314" s="28"/>
      <c r="D314" s="28"/>
      <c r="E314" s="29"/>
      <c r="F314" s="30"/>
      <c r="G314" s="30"/>
      <c r="H314" s="30"/>
      <c r="I314" s="12"/>
      <c r="J314" s="35"/>
      <c r="K314" s="19"/>
      <c r="L314" s="28"/>
      <c r="M314" s="37"/>
      <c r="N314" s="37"/>
      <c r="O314" s="37"/>
      <c r="P314" s="37"/>
      <c r="Q314" s="37"/>
      <c r="R314" s="17"/>
      <c r="S314" s="17"/>
      <c r="T314" s="17"/>
    </row>
    <row r="315" spans="1:20" s="4" customFormat="1">
      <c r="A315" s="27"/>
      <c r="B315" s="28"/>
      <c r="C315" s="28"/>
      <c r="D315" s="28"/>
      <c r="E315" s="29"/>
      <c r="F315" s="30"/>
      <c r="G315" s="30"/>
      <c r="H315" s="30"/>
      <c r="I315" s="12"/>
      <c r="J315" s="35"/>
      <c r="K315" s="19"/>
      <c r="L315" s="28"/>
      <c r="M315" s="37"/>
      <c r="N315" s="37"/>
      <c r="O315" s="37"/>
      <c r="P315" s="37"/>
      <c r="Q315" s="37"/>
      <c r="R315" s="17"/>
      <c r="S315" s="17"/>
      <c r="T315" s="17"/>
    </row>
    <row r="316" spans="1:20" s="4" customFormat="1">
      <c r="A316" s="27"/>
      <c r="B316" s="28"/>
      <c r="C316" s="28"/>
      <c r="D316" s="28"/>
      <c r="E316" s="29"/>
      <c r="F316" s="30"/>
      <c r="G316" s="30"/>
      <c r="H316" s="30"/>
      <c r="I316" s="12"/>
      <c r="J316" s="35"/>
      <c r="K316" s="19"/>
      <c r="L316" s="28"/>
      <c r="M316" s="37"/>
      <c r="N316" s="37"/>
      <c r="O316" s="37"/>
      <c r="P316" s="37"/>
      <c r="Q316" s="37"/>
      <c r="R316" s="17"/>
      <c r="S316" s="17"/>
      <c r="T316" s="17"/>
    </row>
    <row r="317" spans="1:20" s="4" customFormat="1">
      <c r="A317" s="27"/>
      <c r="B317" s="28"/>
      <c r="C317" s="28"/>
      <c r="D317" s="28"/>
      <c r="E317" s="29"/>
      <c r="F317" s="30"/>
      <c r="G317" s="30"/>
      <c r="H317" s="30"/>
      <c r="I317" s="12"/>
      <c r="J317" s="35"/>
      <c r="K317" s="19"/>
      <c r="L317" s="28"/>
      <c r="M317" s="37"/>
      <c r="N317" s="37"/>
      <c r="O317" s="37"/>
      <c r="P317" s="37"/>
      <c r="Q317" s="37"/>
      <c r="R317" s="17"/>
      <c r="S317" s="17"/>
      <c r="T317" s="17"/>
    </row>
    <row r="318" spans="1:20" s="4" customFormat="1">
      <c r="A318" s="27"/>
      <c r="B318" s="28"/>
      <c r="C318" s="28"/>
      <c r="D318" s="28"/>
      <c r="E318" s="29"/>
      <c r="F318" s="30"/>
      <c r="G318" s="30"/>
      <c r="H318" s="30"/>
      <c r="I318" s="12"/>
      <c r="J318" s="35"/>
      <c r="K318" s="19"/>
      <c r="L318" s="28"/>
      <c r="M318" s="37"/>
      <c r="N318" s="37"/>
      <c r="O318" s="37"/>
      <c r="P318" s="37"/>
      <c r="Q318" s="37"/>
      <c r="R318" s="17"/>
      <c r="S318" s="17"/>
      <c r="T318" s="17"/>
    </row>
    <row r="319" spans="1:20" s="4" customFormat="1">
      <c r="A319" s="27"/>
      <c r="B319" s="28"/>
      <c r="C319" s="28"/>
      <c r="D319" s="28"/>
      <c r="E319" s="29"/>
      <c r="F319" s="30"/>
      <c r="G319" s="30"/>
      <c r="H319" s="30"/>
      <c r="I319" s="12"/>
      <c r="J319" s="35"/>
      <c r="K319" s="19"/>
      <c r="L319" s="28"/>
      <c r="M319" s="37"/>
      <c r="N319" s="37"/>
      <c r="O319" s="37"/>
      <c r="P319" s="37"/>
      <c r="Q319" s="37"/>
      <c r="R319" s="17"/>
      <c r="S319" s="17"/>
      <c r="T319" s="17"/>
    </row>
    <row r="320" spans="1:20" s="4" customFormat="1">
      <c r="A320" s="27"/>
      <c r="B320" s="28"/>
      <c r="C320" s="28"/>
      <c r="D320" s="28"/>
      <c r="E320" s="29"/>
      <c r="F320" s="30"/>
      <c r="G320" s="30"/>
      <c r="H320" s="30"/>
      <c r="I320" s="12"/>
      <c r="J320" s="35"/>
      <c r="K320" s="19"/>
      <c r="L320" s="28"/>
      <c r="M320" s="37"/>
      <c r="N320" s="37"/>
      <c r="O320" s="37"/>
      <c r="P320" s="37"/>
      <c r="Q320" s="37"/>
      <c r="R320" s="17"/>
      <c r="S320" s="17"/>
      <c r="T320" s="17"/>
    </row>
    <row r="321" spans="1:20" s="4" customFormat="1">
      <c r="A321" s="27"/>
      <c r="B321" s="28"/>
      <c r="C321" s="28"/>
      <c r="D321" s="28"/>
      <c r="E321" s="29"/>
      <c r="F321" s="30"/>
      <c r="G321" s="30"/>
      <c r="H321" s="30"/>
      <c r="I321" s="12"/>
      <c r="J321" s="35"/>
      <c r="K321" s="19"/>
      <c r="L321" s="28"/>
      <c r="M321" s="37"/>
      <c r="N321" s="37"/>
      <c r="O321" s="37"/>
      <c r="P321" s="37"/>
      <c r="Q321" s="37"/>
      <c r="R321" s="17"/>
      <c r="S321" s="17"/>
      <c r="T321" s="17"/>
    </row>
    <row r="322" spans="1:20" s="4" customFormat="1">
      <c r="A322" s="27"/>
      <c r="B322" s="28"/>
      <c r="C322" s="28"/>
      <c r="D322" s="28"/>
      <c r="E322" s="29"/>
      <c r="F322" s="30"/>
      <c r="G322" s="30"/>
      <c r="H322" s="30"/>
      <c r="I322" s="12"/>
      <c r="J322" s="35"/>
      <c r="K322" s="19"/>
      <c r="L322" s="28"/>
      <c r="M322" s="37"/>
      <c r="N322" s="37"/>
      <c r="O322" s="37"/>
      <c r="P322" s="37"/>
      <c r="Q322" s="37"/>
      <c r="R322" s="17"/>
      <c r="S322" s="17"/>
      <c r="T322" s="17"/>
    </row>
    <row r="323" spans="1:20" s="4" customFormat="1">
      <c r="A323" s="27"/>
      <c r="B323" s="28"/>
      <c r="C323" s="28"/>
      <c r="D323" s="28"/>
      <c r="E323" s="29"/>
      <c r="F323" s="30"/>
      <c r="G323" s="30"/>
      <c r="H323" s="30"/>
      <c r="I323" s="12"/>
      <c r="J323" s="35"/>
      <c r="K323" s="19"/>
      <c r="L323" s="28"/>
      <c r="M323" s="37"/>
      <c r="N323" s="37"/>
      <c r="O323" s="37"/>
      <c r="P323" s="37"/>
      <c r="Q323" s="37"/>
      <c r="R323" s="17"/>
      <c r="S323" s="17"/>
      <c r="T323" s="17"/>
    </row>
    <row r="324" spans="1:20" s="4" customFormat="1">
      <c r="A324" s="27"/>
      <c r="B324" s="28"/>
      <c r="C324" s="28"/>
      <c r="D324" s="28"/>
      <c r="E324" s="29"/>
      <c r="F324" s="30"/>
      <c r="G324" s="30"/>
      <c r="H324" s="30"/>
      <c r="I324" s="12"/>
      <c r="J324" s="35"/>
      <c r="K324" s="19"/>
      <c r="L324" s="28"/>
      <c r="M324" s="37"/>
      <c r="N324" s="37"/>
      <c r="O324" s="37"/>
      <c r="P324" s="37"/>
      <c r="Q324" s="37"/>
      <c r="R324" s="17"/>
      <c r="S324" s="17"/>
      <c r="T324" s="17"/>
    </row>
    <row r="325" spans="1:20" s="4" customFormat="1">
      <c r="A325" s="27"/>
      <c r="B325" s="28"/>
      <c r="C325" s="28"/>
      <c r="D325" s="28"/>
      <c r="E325" s="29"/>
      <c r="F325" s="30"/>
      <c r="G325" s="30"/>
      <c r="H325" s="30"/>
      <c r="I325" s="12"/>
      <c r="J325" s="35"/>
      <c r="K325" s="19"/>
      <c r="L325" s="28"/>
      <c r="M325" s="37"/>
      <c r="N325" s="37"/>
      <c r="O325" s="37"/>
      <c r="P325" s="37"/>
      <c r="Q325" s="37"/>
      <c r="R325" s="17"/>
      <c r="S325" s="17"/>
      <c r="T325" s="17"/>
    </row>
    <row r="326" spans="1:20" s="4" customFormat="1">
      <c r="A326" s="27"/>
      <c r="B326" s="28"/>
      <c r="C326" s="28"/>
      <c r="D326" s="28"/>
      <c r="E326" s="29"/>
      <c r="F326" s="30"/>
      <c r="G326" s="30"/>
      <c r="H326" s="30"/>
      <c r="I326" s="12"/>
      <c r="J326" s="35"/>
      <c r="K326" s="19"/>
      <c r="L326" s="28"/>
      <c r="M326" s="37"/>
      <c r="N326" s="37"/>
      <c r="O326" s="37"/>
      <c r="P326" s="37"/>
      <c r="Q326" s="37"/>
      <c r="R326" s="17"/>
      <c r="S326" s="17"/>
      <c r="T326" s="17"/>
    </row>
    <row r="327" spans="1:20" s="4" customFormat="1">
      <c r="A327" s="27"/>
      <c r="B327" s="28"/>
      <c r="C327" s="28"/>
      <c r="D327" s="28"/>
      <c r="E327" s="29"/>
      <c r="F327" s="30"/>
      <c r="G327" s="30"/>
      <c r="H327" s="30"/>
      <c r="I327" s="12"/>
      <c r="J327" s="35"/>
      <c r="K327" s="19"/>
      <c r="L327" s="28"/>
      <c r="M327" s="37"/>
      <c r="N327" s="37"/>
      <c r="O327" s="37"/>
      <c r="P327" s="37"/>
      <c r="Q327" s="37"/>
      <c r="R327" s="17"/>
      <c r="S327" s="17"/>
      <c r="T327" s="17"/>
    </row>
    <row r="328" spans="1:20" s="4" customFormat="1">
      <c r="A328" s="27"/>
      <c r="B328" s="28"/>
      <c r="C328" s="28"/>
      <c r="D328" s="28"/>
      <c r="E328" s="29"/>
      <c r="F328" s="30"/>
      <c r="G328" s="30"/>
      <c r="H328" s="30"/>
      <c r="I328" s="12"/>
      <c r="J328" s="35"/>
      <c r="K328" s="19"/>
      <c r="L328" s="28"/>
      <c r="M328" s="37"/>
      <c r="N328" s="37"/>
      <c r="O328" s="37"/>
      <c r="P328" s="37"/>
      <c r="Q328" s="37"/>
      <c r="R328" s="17"/>
      <c r="S328" s="17"/>
      <c r="T328" s="17"/>
    </row>
    <row r="329" spans="1:20" s="4" customFormat="1">
      <c r="A329" s="27"/>
      <c r="B329" s="28"/>
      <c r="C329" s="28"/>
      <c r="D329" s="28"/>
      <c r="E329" s="29"/>
      <c r="F329" s="30"/>
      <c r="G329" s="30"/>
      <c r="H329" s="30"/>
      <c r="I329" s="12"/>
      <c r="J329" s="35"/>
      <c r="K329" s="19"/>
      <c r="L329" s="28"/>
      <c r="M329" s="37"/>
      <c r="N329" s="37"/>
      <c r="O329" s="37"/>
      <c r="P329" s="37"/>
      <c r="Q329" s="37"/>
      <c r="R329" s="17"/>
      <c r="S329" s="17"/>
      <c r="T329" s="17"/>
    </row>
    <row r="330" spans="1:20" s="4" customFormat="1">
      <c r="A330" s="27"/>
      <c r="B330" s="28"/>
      <c r="C330" s="28"/>
      <c r="D330" s="28"/>
      <c r="E330" s="29"/>
      <c r="F330" s="30"/>
      <c r="G330" s="30"/>
      <c r="H330" s="30"/>
      <c r="I330" s="12"/>
      <c r="J330" s="35"/>
      <c r="K330" s="19"/>
      <c r="L330" s="28"/>
      <c r="M330" s="37"/>
      <c r="N330" s="37"/>
      <c r="O330" s="37"/>
      <c r="P330" s="37"/>
      <c r="Q330" s="37"/>
      <c r="R330" s="17"/>
      <c r="S330" s="17"/>
      <c r="T330" s="17"/>
    </row>
    <row r="331" spans="1:20" s="4" customFormat="1">
      <c r="A331" s="27"/>
      <c r="B331" s="28"/>
      <c r="C331" s="28"/>
      <c r="D331" s="28"/>
      <c r="E331" s="29"/>
      <c r="F331" s="30"/>
      <c r="G331" s="30"/>
      <c r="H331" s="30"/>
      <c r="I331" s="12"/>
      <c r="J331" s="35"/>
      <c r="K331" s="19"/>
      <c r="L331" s="28"/>
      <c r="M331" s="37"/>
      <c r="N331" s="37"/>
      <c r="O331" s="37"/>
      <c r="P331" s="37"/>
      <c r="Q331" s="37"/>
      <c r="R331" s="17"/>
      <c r="S331" s="17"/>
      <c r="T331" s="17"/>
    </row>
    <row r="332" spans="1:20" s="4" customFormat="1">
      <c r="A332" s="27"/>
      <c r="B332" s="28"/>
      <c r="C332" s="28"/>
      <c r="D332" s="28"/>
      <c r="E332" s="29"/>
      <c r="F332" s="30"/>
      <c r="G332" s="30"/>
      <c r="H332" s="30"/>
      <c r="I332" s="12"/>
      <c r="J332" s="35"/>
      <c r="K332" s="19"/>
      <c r="L332" s="28"/>
      <c r="M332" s="37"/>
      <c r="N332" s="37"/>
      <c r="O332" s="37"/>
      <c r="P332" s="37"/>
      <c r="Q332" s="37"/>
      <c r="R332" s="17"/>
      <c r="S332" s="17"/>
      <c r="T332" s="17"/>
    </row>
    <row r="333" spans="1:20" s="4" customFormat="1">
      <c r="A333" s="27"/>
      <c r="B333" s="28"/>
      <c r="C333" s="28"/>
      <c r="D333" s="28"/>
      <c r="E333" s="29"/>
      <c r="F333" s="30"/>
      <c r="G333" s="30"/>
      <c r="H333" s="30"/>
      <c r="I333" s="12"/>
      <c r="J333" s="35"/>
      <c r="K333" s="19"/>
      <c r="L333" s="28"/>
      <c r="M333" s="37"/>
      <c r="N333" s="37"/>
      <c r="O333" s="37"/>
      <c r="P333" s="37"/>
      <c r="Q333" s="37"/>
      <c r="R333" s="17"/>
      <c r="S333" s="17"/>
      <c r="T333" s="17"/>
    </row>
    <row r="334" spans="1:20" s="4" customFormat="1">
      <c r="A334" s="27"/>
      <c r="B334" s="28"/>
      <c r="C334" s="28"/>
      <c r="D334" s="28"/>
      <c r="E334" s="29"/>
      <c r="F334" s="30"/>
      <c r="G334" s="30"/>
      <c r="H334" s="30"/>
      <c r="I334" s="12"/>
      <c r="J334" s="35"/>
      <c r="K334" s="19"/>
      <c r="L334" s="28"/>
      <c r="M334" s="37"/>
      <c r="N334" s="37"/>
      <c r="O334" s="37"/>
      <c r="P334" s="37"/>
      <c r="Q334" s="37"/>
      <c r="R334" s="17"/>
      <c r="S334" s="17"/>
      <c r="T334" s="17"/>
    </row>
    <row r="335" spans="1:20" s="4" customFormat="1">
      <c r="A335" s="27"/>
      <c r="B335" s="28"/>
      <c r="C335" s="28"/>
      <c r="D335" s="28"/>
      <c r="E335" s="29"/>
      <c r="F335" s="30"/>
      <c r="G335" s="30"/>
      <c r="H335" s="30"/>
      <c r="I335" s="12"/>
      <c r="J335" s="35"/>
      <c r="K335" s="19"/>
      <c r="L335" s="28"/>
      <c r="M335" s="37"/>
      <c r="N335" s="37"/>
      <c r="O335" s="37"/>
      <c r="P335" s="37"/>
      <c r="Q335" s="37"/>
      <c r="R335" s="17"/>
      <c r="S335" s="17"/>
      <c r="T335" s="17"/>
    </row>
    <row r="336" spans="1:20" s="4" customFormat="1">
      <c r="A336" s="27"/>
      <c r="B336" s="28"/>
      <c r="C336" s="28"/>
      <c r="D336" s="28"/>
      <c r="E336" s="29"/>
      <c r="F336" s="30"/>
      <c r="G336" s="30"/>
      <c r="H336" s="30"/>
      <c r="I336" s="12"/>
      <c r="J336" s="35"/>
      <c r="K336" s="19"/>
      <c r="L336" s="28"/>
      <c r="M336" s="37"/>
      <c r="N336" s="37"/>
      <c r="O336" s="37"/>
      <c r="P336" s="37"/>
      <c r="Q336" s="37"/>
      <c r="R336" s="17"/>
      <c r="S336" s="17"/>
      <c r="T336" s="17"/>
    </row>
    <row r="337" spans="1:20" s="4" customFormat="1">
      <c r="A337" s="27"/>
      <c r="B337" s="28"/>
      <c r="C337" s="28"/>
      <c r="D337" s="28"/>
      <c r="E337" s="29"/>
      <c r="F337" s="30"/>
      <c r="G337" s="30"/>
      <c r="H337" s="30"/>
      <c r="I337" s="12"/>
      <c r="J337" s="35"/>
      <c r="K337" s="19"/>
      <c r="L337" s="28"/>
      <c r="M337" s="37"/>
      <c r="N337" s="37"/>
      <c r="O337" s="37"/>
      <c r="P337" s="37"/>
      <c r="Q337" s="37"/>
      <c r="R337" s="17"/>
      <c r="S337" s="17"/>
      <c r="T337" s="17"/>
    </row>
    <row r="338" spans="1:20" s="4" customFormat="1">
      <c r="A338" s="27"/>
      <c r="B338" s="28"/>
      <c r="C338" s="28"/>
      <c r="D338" s="28"/>
      <c r="E338" s="29"/>
      <c r="F338" s="30"/>
      <c r="G338" s="30"/>
      <c r="H338" s="30"/>
      <c r="I338" s="12"/>
      <c r="J338" s="35"/>
      <c r="K338" s="19"/>
      <c r="L338" s="28"/>
      <c r="M338" s="37"/>
      <c r="N338" s="37"/>
      <c r="O338" s="37"/>
      <c r="P338" s="37"/>
      <c r="Q338" s="37"/>
      <c r="R338" s="17"/>
      <c r="S338" s="17"/>
      <c r="T338" s="17"/>
    </row>
    <row r="339" spans="1:20" s="4" customFormat="1">
      <c r="A339" s="27"/>
      <c r="B339" s="28"/>
      <c r="C339" s="28"/>
      <c r="D339" s="28"/>
      <c r="E339" s="29"/>
      <c r="F339" s="30"/>
      <c r="G339" s="30"/>
      <c r="H339" s="30"/>
      <c r="I339" s="12"/>
      <c r="J339" s="35"/>
      <c r="K339" s="19"/>
      <c r="L339" s="28"/>
      <c r="M339" s="37"/>
      <c r="N339" s="37"/>
      <c r="O339" s="37"/>
      <c r="P339" s="37"/>
      <c r="Q339" s="37"/>
      <c r="R339" s="17"/>
      <c r="S339" s="17"/>
      <c r="T339" s="17"/>
    </row>
    <row r="340" spans="1:20" s="4" customFormat="1">
      <c r="A340" s="27"/>
      <c r="B340" s="28"/>
      <c r="C340" s="28"/>
      <c r="D340" s="28"/>
      <c r="E340" s="29"/>
      <c r="F340" s="30"/>
      <c r="G340" s="30"/>
      <c r="H340" s="30"/>
      <c r="I340" s="12"/>
      <c r="J340" s="35"/>
      <c r="K340" s="19"/>
      <c r="L340" s="28"/>
      <c r="M340" s="37"/>
      <c r="N340" s="37"/>
      <c r="O340" s="37"/>
      <c r="P340" s="37"/>
      <c r="Q340" s="37"/>
      <c r="R340" s="17"/>
      <c r="S340" s="17"/>
      <c r="T340" s="17"/>
    </row>
    <row r="341" spans="1:20" s="4" customFormat="1">
      <c r="A341" s="27"/>
      <c r="B341" s="28"/>
      <c r="C341" s="28"/>
      <c r="D341" s="28"/>
      <c r="E341" s="29"/>
      <c r="F341" s="30"/>
      <c r="G341" s="30"/>
      <c r="H341" s="30"/>
      <c r="I341" s="12"/>
      <c r="J341" s="35"/>
      <c r="K341" s="19"/>
      <c r="L341" s="28"/>
      <c r="M341" s="37"/>
      <c r="N341" s="37"/>
      <c r="O341" s="37"/>
      <c r="P341" s="37"/>
      <c r="Q341" s="37"/>
      <c r="R341" s="17"/>
      <c r="S341" s="17"/>
      <c r="T341" s="17"/>
    </row>
    <row r="342" spans="1:20" s="4" customFormat="1">
      <c r="A342" s="27"/>
      <c r="B342" s="28"/>
      <c r="C342" s="28"/>
      <c r="D342" s="28"/>
      <c r="E342" s="29"/>
      <c r="F342" s="30"/>
      <c r="G342" s="30"/>
      <c r="H342" s="30"/>
      <c r="I342" s="12"/>
      <c r="J342" s="35"/>
      <c r="K342" s="19"/>
      <c r="L342" s="28"/>
      <c r="M342" s="37"/>
      <c r="N342" s="37"/>
      <c r="O342" s="37"/>
      <c r="P342" s="37"/>
      <c r="Q342" s="37"/>
      <c r="R342" s="17"/>
      <c r="S342" s="17"/>
      <c r="T342" s="17"/>
    </row>
    <row r="343" spans="1:20" s="4" customFormat="1">
      <c r="A343" s="27"/>
      <c r="B343" s="28"/>
      <c r="C343" s="28"/>
      <c r="D343" s="28"/>
      <c r="E343" s="29"/>
      <c r="F343" s="30"/>
      <c r="G343" s="30"/>
      <c r="H343" s="30"/>
      <c r="I343" s="12"/>
      <c r="J343" s="35"/>
      <c r="K343" s="19"/>
      <c r="L343" s="28"/>
      <c r="M343" s="37"/>
      <c r="N343" s="37"/>
      <c r="O343" s="37"/>
      <c r="P343" s="37"/>
      <c r="Q343" s="37"/>
      <c r="R343" s="17"/>
      <c r="S343" s="17"/>
      <c r="T343" s="17"/>
    </row>
    <row r="344" spans="1:20" s="4" customFormat="1">
      <c r="A344" s="27"/>
      <c r="B344" s="28"/>
      <c r="C344" s="28"/>
      <c r="D344" s="28"/>
      <c r="E344" s="29"/>
      <c r="F344" s="30"/>
      <c r="G344" s="30"/>
      <c r="H344" s="30"/>
      <c r="I344" s="12"/>
      <c r="J344" s="35"/>
      <c r="K344" s="19"/>
      <c r="L344" s="28"/>
      <c r="M344" s="37"/>
      <c r="N344" s="37"/>
      <c r="O344" s="37"/>
      <c r="P344" s="37"/>
      <c r="Q344" s="37"/>
      <c r="R344" s="17"/>
      <c r="S344" s="17"/>
      <c r="T344" s="17"/>
    </row>
    <row r="345" spans="1:20" s="4" customFormat="1">
      <c r="A345" s="27"/>
      <c r="B345" s="28"/>
      <c r="C345" s="28"/>
      <c r="D345" s="28"/>
      <c r="E345" s="29"/>
      <c r="F345" s="30"/>
      <c r="G345" s="30"/>
      <c r="H345" s="30"/>
      <c r="I345" s="12"/>
      <c r="J345" s="35"/>
      <c r="K345" s="19"/>
      <c r="L345" s="28"/>
      <c r="M345" s="37"/>
      <c r="N345" s="37"/>
      <c r="O345" s="37"/>
      <c r="P345" s="37"/>
      <c r="Q345" s="37"/>
      <c r="R345" s="17"/>
      <c r="S345" s="17"/>
      <c r="T345" s="17"/>
    </row>
    <row r="346" spans="1:20" s="4" customFormat="1">
      <c r="A346" s="27"/>
      <c r="B346" s="28"/>
      <c r="C346" s="28"/>
      <c r="D346" s="28"/>
      <c r="E346" s="29"/>
      <c r="F346" s="30"/>
      <c r="G346" s="30"/>
      <c r="H346" s="30"/>
      <c r="I346" s="12"/>
      <c r="J346" s="35"/>
      <c r="K346" s="19"/>
      <c r="L346" s="28"/>
      <c r="M346" s="37"/>
      <c r="N346" s="37"/>
      <c r="O346" s="37"/>
      <c r="P346" s="37"/>
      <c r="Q346" s="37"/>
      <c r="R346" s="17"/>
      <c r="S346" s="17"/>
      <c r="T346" s="17"/>
    </row>
    <row r="347" spans="1:20" s="4" customFormat="1">
      <c r="A347" s="27"/>
      <c r="B347" s="28"/>
      <c r="C347" s="28"/>
      <c r="D347" s="28"/>
      <c r="E347" s="29"/>
      <c r="F347" s="30"/>
      <c r="G347" s="30"/>
      <c r="H347" s="30"/>
      <c r="I347" s="12"/>
      <c r="J347" s="35"/>
      <c r="K347" s="19"/>
      <c r="L347" s="28"/>
      <c r="M347" s="37"/>
      <c r="N347" s="37"/>
      <c r="O347" s="37"/>
      <c r="P347" s="37"/>
      <c r="Q347" s="37"/>
      <c r="R347" s="17"/>
      <c r="S347" s="17"/>
      <c r="T347" s="17"/>
    </row>
    <row r="348" spans="1:20" s="4" customFormat="1">
      <c r="A348" s="27"/>
      <c r="B348" s="28"/>
      <c r="C348" s="28"/>
      <c r="D348" s="28"/>
      <c r="E348" s="29"/>
      <c r="F348" s="30"/>
      <c r="G348" s="30"/>
      <c r="H348" s="30"/>
      <c r="I348" s="12"/>
      <c r="J348" s="35"/>
      <c r="K348" s="19"/>
      <c r="L348" s="28"/>
      <c r="M348" s="37"/>
      <c r="N348" s="37"/>
      <c r="O348" s="37"/>
      <c r="P348" s="37"/>
      <c r="Q348" s="37"/>
      <c r="R348" s="17"/>
      <c r="S348" s="17"/>
      <c r="T348" s="17"/>
    </row>
    <row r="349" spans="1:20" s="4" customFormat="1">
      <c r="A349" s="27"/>
      <c r="B349" s="28"/>
      <c r="C349" s="28"/>
      <c r="D349" s="28"/>
      <c r="E349" s="29"/>
      <c r="F349" s="30"/>
      <c r="G349" s="30"/>
      <c r="H349" s="30"/>
      <c r="I349" s="12"/>
      <c r="J349" s="35"/>
      <c r="K349" s="19"/>
      <c r="L349" s="28"/>
      <c r="M349" s="37"/>
      <c r="N349" s="37"/>
      <c r="O349" s="37"/>
      <c r="P349" s="37"/>
      <c r="Q349" s="37"/>
      <c r="R349" s="17"/>
      <c r="S349" s="17"/>
      <c r="T349" s="17"/>
    </row>
    <row r="350" spans="1:20" s="4" customFormat="1">
      <c r="A350" s="27"/>
      <c r="B350" s="28"/>
      <c r="C350" s="28"/>
      <c r="D350" s="28"/>
      <c r="E350" s="29"/>
      <c r="F350" s="30"/>
      <c r="G350" s="30"/>
      <c r="H350" s="30"/>
      <c r="I350" s="12"/>
      <c r="J350" s="35"/>
      <c r="K350" s="19"/>
      <c r="L350" s="28"/>
      <c r="M350" s="37"/>
      <c r="N350" s="37"/>
      <c r="O350" s="37"/>
      <c r="P350" s="37"/>
      <c r="Q350" s="37"/>
      <c r="R350" s="17"/>
      <c r="S350" s="17"/>
      <c r="T350" s="17"/>
    </row>
    <row r="351" spans="1:20" s="4" customFormat="1">
      <c r="A351" s="27"/>
      <c r="B351" s="28"/>
      <c r="C351" s="28"/>
      <c r="D351" s="28"/>
      <c r="E351" s="29"/>
      <c r="F351" s="30"/>
      <c r="G351" s="30"/>
      <c r="H351" s="30"/>
      <c r="I351" s="12"/>
      <c r="J351" s="35"/>
      <c r="K351" s="19"/>
      <c r="L351" s="28"/>
      <c r="M351" s="37"/>
      <c r="N351" s="37"/>
      <c r="O351" s="37"/>
      <c r="P351" s="37"/>
      <c r="Q351" s="37"/>
      <c r="R351" s="17"/>
      <c r="S351" s="17"/>
      <c r="T351" s="17"/>
    </row>
    <row r="352" spans="1:20" s="4" customFormat="1">
      <c r="A352" s="27"/>
      <c r="B352" s="28"/>
      <c r="C352" s="28"/>
      <c r="D352" s="28"/>
      <c r="E352" s="29"/>
      <c r="F352" s="30"/>
      <c r="G352" s="30"/>
      <c r="H352" s="30"/>
      <c r="I352" s="12"/>
      <c r="J352" s="35"/>
      <c r="K352" s="19"/>
      <c r="L352" s="28"/>
      <c r="M352" s="37"/>
      <c r="N352" s="37"/>
      <c r="O352" s="37"/>
      <c r="P352" s="37"/>
      <c r="Q352" s="37"/>
      <c r="R352" s="17"/>
      <c r="S352" s="17"/>
      <c r="T352" s="17"/>
    </row>
    <row r="353" spans="1:20" s="4" customFormat="1">
      <c r="A353" s="27"/>
      <c r="B353" s="28"/>
      <c r="C353" s="28"/>
      <c r="D353" s="28"/>
      <c r="E353" s="29"/>
      <c r="F353" s="30"/>
      <c r="G353" s="30"/>
      <c r="H353" s="30"/>
      <c r="I353" s="12"/>
      <c r="J353" s="35"/>
      <c r="K353" s="19"/>
      <c r="L353" s="28"/>
      <c r="M353" s="37"/>
      <c r="N353" s="37"/>
      <c r="O353" s="37"/>
      <c r="P353" s="37"/>
      <c r="Q353" s="37"/>
      <c r="R353" s="17"/>
      <c r="S353" s="17"/>
      <c r="T353" s="17"/>
    </row>
    <row r="354" spans="1:20" s="4" customFormat="1">
      <c r="A354" s="27"/>
      <c r="B354" s="28"/>
      <c r="C354" s="28"/>
      <c r="D354" s="28"/>
      <c r="E354" s="29"/>
      <c r="F354" s="30"/>
      <c r="G354" s="30"/>
      <c r="H354" s="30"/>
      <c r="I354" s="12"/>
      <c r="J354" s="35"/>
      <c r="K354" s="19"/>
      <c r="L354" s="28"/>
      <c r="M354" s="37"/>
      <c r="N354" s="37"/>
      <c r="O354" s="37"/>
      <c r="P354" s="37"/>
      <c r="Q354" s="37"/>
      <c r="R354" s="17"/>
      <c r="S354" s="17"/>
      <c r="T354" s="17"/>
    </row>
    <row r="355" spans="1:20" s="4" customFormat="1">
      <c r="A355" s="27"/>
      <c r="B355" s="28"/>
      <c r="C355" s="28"/>
      <c r="D355" s="28"/>
      <c r="E355" s="29"/>
      <c r="F355" s="30"/>
      <c r="G355" s="30"/>
      <c r="H355" s="30"/>
      <c r="I355" s="12"/>
      <c r="J355" s="35"/>
      <c r="K355" s="19"/>
      <c r="L355" s="28"/>
      <c r="M355" s="37"/>
      <c r="N355" s="37"/>
      <c r="O355" s="37"/>
      <c r="P355" s="37"/>
      <c r="Q355" s="37"/>
      <c r="R355" s="17"/>
      <c r="S355" s="17"/>
      <c r="T355" s="17"/>
    </row>
    <row r="356" spans="1:20" s="4" customFormat="1">
      <c r="A356" s="27"/>
      <c r="B356" s="28"/>
      <c r="C356" s="28"/>
      <c r="D356" s="28"/>
      <c r="E356" s="29"/>
      <c r="F356" s="30"/>
      <c r="G356" s="30"/>
      <c r="H356" s="30"/>
      <c r="I356" s="12"/>
      <c r="J356" s="35"/>
      <c r="K356" s="19"/>
      <c r="L356" s="28"/>
      <c r="M356" s="37"/>
      <c r="N356" s="37"/>
      <c r="O356" s="37"/>
      <c r="P356" s="37"/>
      <c r="Q356" s="37"/>
      <c r="R356" s="17"/>
      <c r="S356" s="17"/>
      <c r="T356" s="17"/>
    </row>
    <row r="357" spans="1:20" s="4" customFormat="1">
      <c r="A357" s="27"/>
      <c r="B357" s="28"/>
      <c r="C357" s="28"/>
      <c r="D357" s="28"/>
      <c r="E357" s="29"/>
      <c r="F357" s="30"/>
      <c r="G357" s="30"/>
      <c r="H357" s="30"/>
      <c r="I357" s="12"/>
      <c r="J357" s="35"/>
      <c r="K357" s="19"/>
      <c r="L357" s="28"/>
      <c r="M357" s="37"/>
      <c r="N357" s="37"/>
      <c r="O357" s="37"/>
      <c r="P357" s="37"/>
      <c r="Q357" s="37"/>
      <c r="R357" s="17"/>
      <c r="S357" s="17"/>
      <c r="T357" s="17"/>
    </row>
    <row r="358" spans="1:20" s="4" customFormat="1">
      <c r="A358" s="27"/>
      <c r="B358" s="28"/>
      <c r="C358" s="28"/>
      <c r="D358" s="28"/>
      <c r="E358" s="29"/>
      <c r="F358" s="30"/>
      <c r="G358" s="30"/>
      <c r="H358" s="30"/>
      <c r="I358" s="12"/>
      <c r="J358" s="35"/>
      <c r="K358" s="19"/>
      <c r="L358" s="28"/>
      <c r="M358" s="37"/>
      <c r="N358" s="37"/>
      <c r="O358" s="37"/>
      <c r="P358" s="37"/>
      <c r="Q358" s="37"/>
      <c r="R358" s="17"/>
      <c r="S358" s="17"/>
      <c r="T358" s="17"/>
    </row>
    <row r="359" spans="1:20" s="4" customFormat="1">
      <c r="A359" s="27"/>
      <c r="B359" s="28"/>
      <c r="C359" s="28"/>
      <c r="D359" s="28"/>
      <c r="E359" s="29"/>
      <c r="F359" s="30"/>
      <c r="G359" s="30"/>
      <c r="H359" s="30"/>
      <c r="I359" s="12"/>
      <c r="J359" s="35"/>
      <c r="K359" s="19"/>
      <c r="L359" s="28"/>
      <c r="M359" s="37"/>
      <c r="N359" s="37"/>
      <c r="O359" s="37"/>
      <c r="P359" s="37"/>
      <c r="Q359" s="37"/>
      <c r="R359" s="17"/>
      <c r="S359" s="17"/>
      <c r="T359" s="17"/>
    </row>
    <row r="360" spans="1:20" s="4" customFormat="1">
      <c r="A360" s="27"/>
      <c r="B360" s="28"/>
      <c r="C360" s="28"/>
      <c r="D360" s="28"/>
      <c r="E360" s="29"/>
      <c r="F360" s="30"/>
      <c r="G360" s="30"/>
      <c r="H360" s="30"/>
      <c r="I360" s="12"/>
      <c r="J360" s="35"/>
      <c r="K360" s="19"/>
      <c r="L360" s="28"/>
      <c r="M360" s="37"/>
      <c r="N360" s="37"/>
      <c r="O360" s="37"/>
      <c r="P360" s="37"/>
      <c r="Q360" s="37"/>
      <c r="R360" s="17"/>
      <c r="S360" s="17"/>
      <c r="T360" s="17"/>
    </row>
    <row r="361" spans="1:20" s="4" customFormat="1">
      <c r="A361" s="27"/>
      <c r="B361" s="28"/>
      <c r="C361" s="28"/>
      <c r="D361" s="28"/>
      <c r="E361" s="29"/>
      <c r="F361" s="30"/>
      <c r="G361" s="30"/>
      <c r="H361" s="30"/>
      <c r="I361" s="12"/>
      <c r="J361" s="35"/>
      <c r="K361" s="19"/>
      <c r="L361" s="28"/>
      <c r="M361" s="37"/>
      <c r="N361" s="37"/>
      <c r="O361" s="37"/>
      <c r="P361" s="37"/>
      <c r="Q361" s="37"/>
      <c r="R361" s="17"/>
      <c r="S361" s="17"/>
      <c r="T361" s="17"/>
    </row>
    <row r="362" spans="1:20" s="4" customFormat="1">
      <c r="A362" s="27"/>
      <c r="B362" s="28"/>
      <c r="C362" s="28"/>
      <c r="D362" s="28"/>
      <c r="E362" s="29"/>
      <c r="F362" s="30"/>
      <c r="G362" s="30"/>
      <c r="H362" s="30"/>
      <c r="I362" s="12"/>
      <c r="J362" s="35"/>
      <c r="K362" s="19"/>
      <c r="L362" s="28"/>
      <c r="M362" s="37"/>
      <c r="N362" s="37"/>
      <c r="O362" s="37"/>
      <c r="P362" s="37"/>
      <c r="Q362" s="37"/>
      <c r="R362" s="17"/>
      <c r="S362" s="17"/>
      <c r="T362" s="17"/>
    </row>
    <row r="363" spans="1:20" s="4" customFormat="1">
      <c r="A363" s="27"/>
      <c r="B363" s="28"/>
      <c r="C363" s="28"/>
      <c r="D363" s="28"/>
      <c r="E363" s="29"/>
      <c r="F363" s="30"/>
      <c r="G363" s="30"/>
      <c r="H363" s="30"/>
      <c r="I363" s="12"/>
      <c r="J363" s="35"/>
      <c r="K363" s="19"/>
      <c r="L363" s="28"/>
      <c r="M363" s="37"/>
      <c r="N363" s="37"/>
      <c r="O363" s="37"/>
      <c r="P363" s="37"/>
      <c r="Q363" s="37"/>
      <c r="R363" s="17"/>
      <c r="S363" s="17"/>
      <c r="T363" s="17"/>
    </row>
    <row r="364" spans="1:20" s="4" customFormat="1">
      <c r="A364" s="27"/>
      <c r="B364" s="28"/>
      <c r="C364" s="28"/>
      <c r="D364" s="28"/>
      <c r="E364" s="29"/>
      <c r="F364" s="30"/>
      <c r="G364" s="30"/>
      <c r="H364" s="30"/>
      <c r="I364" s="12"/>
      <c r="J364" s="35"/>
      <c r="K364" s="19"/>
      <c r="L364" s="28"/>
      <c r="M364" s="37"/>
      <c r="N364" s="37"/>
      <c r="O364" s="37"/>
      <c r="P364" s="37"/>
      <c r="Q364" s="37"/>
      <c r="R364" s="17"/>
      <c r="S364" s="17"/>
      <c r="T364" s="17"/>
    </row>
    <row r="365" spans="1:20" s="4" customFormat="1">
      <c r="A365" s="27"/>
      <c r="B365" s="28"/>
      <c r="C365" s="28"/>
      <c r="D365" s="28"/>
      <c r="E365" s="29"/>
      <c r="F365" s="30"/>
      <c r="G365" s="30"/>
      <c r="H365" s="30"/>
      <c r="I365" s="12"/>
      <c r="J365" s="35"/>
      <c r="K365" s="19"/>
      <c r="L365" s="28"/>
      <c r="M365" s="37"/>
      <c r="N365" s="37"/>
      <c r="O365" s="37"/>
      <c r="P365" s="37"/>
      <c r="Q365" s="37"/>
      <c r="R365" s="17"/>
      <c r="S365" s="17"/>
      <c r="T365" s="17"/>
    </row>
    <row r="366" spans="1:20" s="4" customFormat="1">
      <c r="A366" s="27"/>
      <c r="B366" s="28"/>
      <c r="C366" s="28"/>
      <c r="D366" s="28"/>
      <c r="E366" s="29"/>
      <c r="F366" s="30"/>
      <c r="G366" s="30"/>
      <c r="H366" s="30"/>
      <c r="I366" s="12"/>
      <c r="J366" s="35"/>
      <c r="K366" s="19"/>
      <c r="L366" s="28"/>
      <c r="M366" s="37"/>
      <c r="N366" s="37"/>
      <c r="O366" s="37"/>
      <c r="P366" s="37"/>
      <c r="Q366" s="37"/>
      <c r="R366" s="17"/>
      <c r="S366" s="17"/>
      <c r="T366" s="17"/>
    </row>
    <row r="367" spans="1:20" s="4" customFormat="1">
      <c r="A367" s="27"/>
      <c r="B367" s="28"/>
      <c r="C367" s="28"/>
      <c r="D367" s="28"/>
      <c r="E367" s="29"/>
      <c r="F367" s="30"/>
      <c r="G367" s="30"/>
      <c r="H367" s="30"/>
      <c r="I367" s="12"/>
      <c r="J367" s="35"/>
      <c r="K367" s="19"/>
      <c r="L367" s="28"/>
      <c r="M367" s="37"/>
      <c r="N367" s="37"/>
      <c r="O367" s="37"/>
      <c r="P367" s="37"/>
      <c r="Q367" s="37"/>
      <c r="R367" s="17"/>
      <c r="S367" s="17"/>
      <c r="T367" s="17"/>
    </row>
    <row r="368" spans="1:20" s="4" customFormat="1">
      <c r="A368" s="27"/>
      <c r="B368" s="28"/>
      <c r="C368" s="28"/>
      <c r="D368" s="28"/>
      <c r="E368" s="29"/>
      <c r="F368" s="30"/>
      <c r="G368" s="30"/>
      <c r="H368" s="30"/>
      <c r="I368" s="12"/>
      <c r="J368" s="35"/>
      <c r="K368" s="19"/>
      <c r="L368" s="28"/>
      <c r="M368" s="37"/>
      <c r="N368" s="37"/>
      <c r="O368" s="37"/>
      <c r="P368" s="37"/>
      <c r="Q368" s="37"/>
      <c r="R368" s="17"/>
      <c r="S368" s="17"/>
      <c r="T368" s="17"/>
    </row>
    <row r="369" spans="1:20" s="4" customFormat="1">
      <c r="A369" s="27"/>
      <c r="B369" s="28"/>
      <c r="C369" s="28"/>
      <c r="D369" s="28"/>
      <c r="E369" s="29"/>
      <c r="F369" s="30"/>
      <c r="G369" s="30"/>
      <c r="H369" s="30"/>
      <c r="I369" s="12"/>
      <c r="J369" s="35"/>
      <c r="K369" s="19"/>
      <c r="L369" s="28"/>
      <c r="M369" s="37"/>
      <c r="N369" s="37"/>
      <c r="O369" s="37"/>
      <c r="P369" s="37"/>
      <c r="Q369" s="37"/>
      <c r="R369" s="17"/>
      <c r="S369" s="17"/>
      <c r="T369" s="17"/>
    </row>
    <row r="370" spans="1:20" s="4" customFormat="1">
      <c r="A370" s="27"/>
      <c r="B370" s="28"/>
      <c r="C370" s="28"/>
      <c r="D370" s="28"/>
      <c r="E370" s="29"/>
      <c r="F370" s="30"/>
      <c r="G370" s="30"/>
      <c r="H370" s="30"/>
      <c r="I370" s="12"/>
      <c r="J370" s="35"/>
      <c r="K370" s="19"/>
      <c r="L370" s="28"/>
      <c r="M370" s="37"/>
      <c r="N370" s="37"/>
      <c r="O370" s="37"/>
      <c r="P370" s="37"/>
      <c r="Q370" s="37"/>
      <c r="R370" s="17"/>
      <c r="S370" s="17"/>
      <c r="T370" s="17"/>
    </row>
    <row r="371" spans="1:20" s="4" customFormat="1">
      <c r="A371" s="27"/>
      <c r="B371" s="28"/>
      <c r="C371" s="28"/>
      <c r="D371" s="28"/>
      <c r="E371" s="29"/>
      <c r="F371" s="30"/>
      <c r="G371" s="30"/>
      <c r="H371" s="30"/>
      <c r="I371" s="12"/>
      <c r="J371" s="35"/>
      <c r="K371" s="19"/>
      <c r="L371" s="28"/>
      <c r="M371" s="37"/>
      <c r="N371" s="37"/>
      <c r="O371" s="37"/>
      <c r="P371" s="37"/>
      <c r="Q371" s="37"/>
      <c r="R371" s="17"/>
      <c r="S371" s="17"/>
      <c r="T371" s="17"/>
    </row>
    <row r="372" spans="1:20" s="4" customFormat="1">
      <c r="A372" s="27"/>
      <c r="B372" s="28"/>
      <c r="C372" s="28"/>
      <c r="D372" s="28"/>
      <c r="E372" s="29"/>
      <c r="F372" s="30"/>
      <c r="G372" s="30"/>
      <c r="H372" s="30"/>
      <c r="I372" s="12"/>
      <c r="J372" s="35"/>
      <c r="K372" s="19"/>
      <c r="L372" s="28"/>
      <c r="M372" s="37"/>
      <c r="N372" s="37"/>
      <c r="O372" s="37"/>
      <c r="P372" s="37"/>
      <c r="Q372" s="37"/>
      <c r="R372" s="17"/>
      <c r="S372" s="17"/>
      <c r="T372" s="17"/>
    </row>
    <row r="373" spans="1:20" s="4" customFormat="1">
      <c r="A373" s="27"/>
      <c r="B373" s="28"/>
      <c r="C373" s="28"/>
      <c r="D373" s="28"/>
      <c r="E373" s="29"/>
      <c r="F373" s="30"/>
      <c r="G373" s="30"/>
      <c r="H373" s="30"/>
      <c r="I373" s="12"/>
      <c r="J373" s="35"/>
      <c r="K373" s="19"/>
      <c r="L373" s="28"/>
      <c r="M373" s="37"/>
      <c r="N373" s="37"/>
      <c r="O373" s="37"/>
      <c r="P373" s="37"/>
      <c r="Q373" s="37"/>
      <c r="R373" s="17"/>
      <c r="S373" s="17"/>
      <c r="T373" s="17"/>
    </row>
    <row r="374" spans="1:20" s="4" customFormat="1">
      <c r="A374" s="27"/>
      <c r="B374" s="28"/>
      <c r="C374" s="28"/>
      <c r="D374" s="28"/>
      <c r="E374" s="29"/>
      <c r="F374" s="30"/>
      <c r="G374" s="30"/>
      <c r="H374" s="30"/>
      <c r="I374" s="12"/>
      <c r="J374" s="35"/>
      <c r="K374" s="19"/>
      <c r="L374" s="28"/>
      <c r="M374" s="37"/>
      <c r="N374" s="37"/>
      <c r="O374" s="37"/>
      <c r="P374" s="37"/>
      <c r="Q374" s="37"/>
      <c r="R374" s="17"/>
      <c r="S374" s="17"/>
      <c r="T374" s="17"/>
    </row>
    <row r="375" spans="1:20" s="4" customFormat="1">
      <c r="A375" s="27"/>
      <c r="B375" s="28"/>
      <c r="C375" s="28"/>
      <c r="D375" s="28"/>
      <c r="E375" s="29"/>
      <c r="F375" s="30"/>
      <c r="G375" s="30"/>
      <c r="H375" s="30"/>
      <c r="I375" s="12"/>
      <c r="J375" s="35"/>
      <c r="K375" s="19"/>
      <c r="L375" s="28"/>
      <c r="M375" s="37"/>
      <c r="N375" s="37"/>
      <c r="O375" s="37"/>
      <c r="P375" s="37"/>
      <c r="Q375" s="37"/>
      <c r="R375" s="17"/>
      <c r="S375" s="17"/>
      <c r="T375" s="17"/>
    </row>
    <row r="376" spans="1:20" s="4" customFormat="1">
      <c r="A376" s="27"/>
      <c r="B376" s="28"/>
      <c r="C376" s="28"/>
      <c r="D376" s="28"/>
      <c r="E376" s="29"/>
      <c r="F376" s="30"/>
      <c r="G376" s="30"/>
      <c r="H376" s="30"/>
      <c r="I376" s="12"/>
      <c r="J376" s="35"/>
      <c r="K376" s="19"/>
      <c r="L376" s="28"/>
      <c r="M376" s="37"/>
      <c r="N376" s="37"/>
      <c r="O376" s="37"/>
      <c r="P376" s="37"/>
      <c r="Q376" s="37"/>
      <c r="R376" s="17"/>
      <c r="S376" s="17"/>
      <c r="T376" s="17"/>
    </row>
    <row r="377" spans="1:20" s="4" customFormat="1">
      <c r="A377" s="27"/>
      <c r="B377" s="28"/>
      <c r="C377" s="28"/>
      <c r="D377" s="28"/>
      <c r="E377" s="29"/>
      <c r="F377" s="30"/>
      <c r="G377" s="30"/>
      <c r="H377" s="30"/>
      <c r="I377" s="12"/>
      <c r="J377" s="35"/>
      <c r="K377" s="19"/>
      <c r="L377" s="28"/>
      <c r="M377" s="37"/>
      <c r="N377" s="37"/>
      <c r="O377" s="37"/>
      <c r="P377" s="37"/>
      <c r="Q377" s="37"/>
      <c r="R377" s="17"/>
      <c r="S377" s="17"/>
      <c r="T377" s="17"/>
    </row>
    <row r="378" spans="1:20" s="4" customFormat="1">
      <c r="A378" s="27"/>
      <c r="B378" s="28"/>
      <c r="C378" s="28"/>
      <c r="D378" s="28"/>
      <c r="E378" s="29"/>
      <c r="F378" s="30"/>
      <c r="G378" s="30"/>
      <c r="H378" s="30"/>
      <c r="I378" s="12"/>
      <c r="J378" s="35"/>
      <c r="K378" s="19"/>
      <c r="L378" s="28"/>
      <c r="M378" s="37"/>
      <c r="N378" s="37"/>
      <c r="O378" s="37"/>
      <c r="P378" s="37"/>
      <c r="Q378" s="37"/>
      <c r="R378" s="17"/>
      <c r="S378" s="17"/>
      <c r="T378" s="17"/>
    </row>
    <row r="379" spans="1:20" s="4" customFormat="1">
      <c r="A379" s="27"/>
      <c r="B379" s="28"/>
      <c r="C379" s="28"/>
      <c r="D379" s="28"/>
      <c r="E379" s="29"/>
      <c r="F379" s="30"/>
      <c r="G379" s="30"/>
      <c r="H379" s="30"/>
      <c r="I379" s="12"/>
      <c r="J379" s="35"/>
      <c r="K379" s="19"/>
      <c r="L379" s="28"/>
      <c r="M379" s="37"/>
      <c r="N379" s="37"/>
      <c r="O379" s="37"/>
      <c r="P379" s="37"/>
      <c r="Q379" s="37"/>
      <c r="R379" s="17"/>
      <c r="S379" s="17"/>
      <c r="T379" s="17"/>
    </row>
    <row r="380" spans="1:20" s="4" customFormat="1">
      <c r="A380" s="27"/>
      <c r="B380" s="28"/>
      <c r="C380" s="28"/>
      <c r="D380" s="28"/>
      <c r="E380" s="29"/>
      <c r="F380" s="30"/>
      <c r="G380" s="30"/>
      <c r="H380" s="30"/>
      <c r="I380" s="12"/>
      <c r="J380" s="35"/>
      <c r="K380" s="19"/>
      <c r="L380" s="28"/>
      <c r="M380" s="37"/>
      <c r="N380" s="37"/>
      <c r="O380" s="37"/>
      <c r="P380" s="37"/>
      <c r="Q380" s="37"/>
      <c r="R380" s="17"/>
      <c r="S380" s="17"/>
      <c r="T380" s="17"/>
    </row>
    <row r="381" spans="1:20" s="4" customFormat="1">
      <c r="A381" s="27"/>
      <c r="B381" s="28"/>
      <c r="C381" s="28"/>
      <c r="D381" s="28"/>
      <c r="E381" s="29"/>
      <c r="F381" s="30"/>
      <c r="G381" s="30"/>
      <c r="H381" s="30"/>
      <c r="I381" s="12"/>
      <c r="J381" s="35"/>
      <c r="K381" s="19"/>
      <c r="L381" s="28"/>
      <c r="M381" s="37"/>
      <c r="N381" s="37"/>
      <c r="O381" s="37"/>
      <c r="P381" s="37"/>
      <c r="Q381" s="37"/>
      <c r="R381" s="17"/>
      <c r="S381" s="17"/>
      <c r="T381" s="17"/>
    </row>
    <row r="382" spans="1:20" s="4" customFormat="1">
      <c r="A382" s="27"/>
      <c r="B382" s="28"/>
      <c r="C382" s="28"/>
      <c r="D382" s="28"/>
      <c r="E382" s="29"/>
      <c r="F382" s="30"/>
      <c r="G382" s="30"/>
      <c r="H382" s="30"/>
      <c r="I382" s="12"/>
      <c r="J382" s="35"/>
      <c r="K382" s="19"/>
      <c r="L382" s="28"/>
      <c r="M382" s="37"/>
      <c r="N382" s="37"/>
      <c r="O382" s="37"/>
      <c r="P382" s="37"/>
      <c r="Q382" s="37"/>
      <c r="R382" s="17"/>
      <c r="S382" s="17"/>
      <c r="T382" s="17"/>
    </row>
    <row r="383" spans="1:20" s="4" customFormat="1">
      <c r="A383" s="27"/>
      <c r="B383" s="28"/>
      <c r="C383" s="28"/>
      <c r="D383" s="28"/>
      <c r="E383" s="29"/>
      <c r="F383" s="30"/>
      <c r="G383" s="30"/>
      <c r="H383" s="30"/>
      <c r="I383" s="12"/>
      <c r="J383" s="35"/>
      <c r="K383" s="19"/>
      <c r="L383" s="28"/>
      <c r="M383" s="37"/>
      <c r="N383" s="37"/>
      <c r="O383" s="37"/>
      <c r="P383" s="37"/>
      <c r="Q383" s="37"/>
      <c r="R383" s="17"/>
      <c r="S383" s="17"/>
      <c r="T383" s="17"/>
    </row>
    <row r="384" spans="1:20" s="4" customFormat="1">
      <c r="A384" s="27"/>
      <c r="B384" s="28"/>
      <c r="C384" s="28"/>
      <c r="D384" s="28"/>
      <c r="E384" s="29"/>
      <c r="F384" s="30"/>
      <c r="G384" s="30"/>
      <c r="H384" s="30"/>
      <c r="I384" s="12"/>
      <c r="J384" s="35"/>
      <c r="K384" s="19"/>
      <c r="L384" s="28"/>
      <c r="M384" s="37"/>
      <c r="N384" s="37"/>
      <c r="O384" s="37"/>
      <c r="P384" s="37"/>
      <c r="Q384" s="37"/>
      <c r="R384" s="17"/>
      <c r="S384" s="17"/>
      <c r="T384" s="17"/>
    </row>
    <row r="385" spans="1:20" s="4" customFormat="1">
      <c r="A385" s="27"/>
      <c r="B385" s="28"/>
      <c r="C385" s="28"/>
      <c r="D385" s="28"/>
      <c r="E385" s="29"/>
      <c r="F385" s="30"/>
      <c r="G385" s="30"/>
      <c r="H385" s="30"/>
      <c r="I385" s="12"/>
      <c r="J385" s="35"/>
      <c r="K385" s="19"/>
      <c r="L385" s="28"/>
      <c r="M385" s="37"/>
      <c r="N385" s="37"/>
      <c r="O385" s="37"/>
      <c r="P385" s="37"/>
      <c r="Q385" s="37"/>
      <c r="R385" s="17"/>
      <c r="S385" s="17"/>
      <c r="T385" s="17"/>
    </row>
    <row r="386" spans="1:20" s="4" customFormat="1">
      <c r="A386" s="27"/>
      <c r="B386" s="28"/>
      <c r="C386" s="28"/>
      <c r="D386" s="28"/>
      <c r="E386" s="29"/>
      <c r="F386" s="30"/>
      <c r="G386" s="30"/>
      <c r="H386" s="30"/>
      <c r="I386" s="12"/>
      <c r="J386" s="35"/>
      <c r="K386" s="19"/>
      <c r="L386" s="28"/>
      <c r="M386" s="37"/>
      <c r="N386" s="37"/>
      <c r="O386" s="37"/>
      <c r="P386" s="37"/>
      <c r="Q386" s="37"/>
      <c r="R386" s="17"/>
      <c r="S386" s="17"/>
      <c r="T386" s="17"/>
    </row>
    <row r="387" spans="1:20" s="4" customFormat="1">
      <c r="A387" s="27"/>
      <c r="B387" s="28"/>
      <c r="C387" s="28"/>
      <c r="D387" s="28"/>
      <c r="E387" s="29"/>
      <c r="F387" s="30"/>
      <c r="G387" s="30"/>
      <c r="H387" s="30"/>
      <c r="I387" s="12"/>
      <c r="J387" s="35"/>
      <c r="K387" s="19"/>
      <c r="L387" s="28"/>
      <c r="M387" s="37"/>
      <c r="N387" s="37"/>
      <c r="O387" s="37"/>
      <c r="P387" s="37"/>
      <c r="Q387" s="37"/>
      <c r="R387" s="17"/>
      <c r="S387" s="17"/>
      <c r="T387" s="17"/>
    </row>
    <row r="388" spans="1:20" s="4" customFormat="1">
      <c r="A388" s="27"/>
      <c r="B388" s="28"/>
      <c r="C388" s="28"/>
      <c r="D388" s="28"/>
      <c r="E388" s="29"/>
      <c r="F388" s="30"/>
      <c r="G388" s="30"/>
      <c r="H388" s="30"/>
      <c r="I388" s="12"/>
      <c r="J388" s="35"/>
      <c r="K388" s="19"/>
      <c r="L388" s="28"/>
      <c r="M388" s="37"/>
      <c r="N388" s="37"/>
      <c r="O388" s="37"/>
      <c r="P388" s="37"/>
      <c r="Q388" s="37"/>
      <c r="R388" s="17"/>
      <c r="S388" s="17"/>
      <c r="T388" s="17"/>
    </row>
    <row r="389" spans="1:20" s="4" customFormat="1">
      <c r="A389" s="27"/>
      <c r="B389" s="28"/>
      <c r="C389" s="28"/>
      <c r="D389" s="28"/>
      <c r="E389" s="29"/>
      <c r="F389" s="30"/>
      <c r="G389" s="30"/>
      <c r="H389" s="30"/>
      <c r="I389" s="12"/>
      <c r="J389" s="35"/>
      <c r="K389" s="19"/>
      <c r="L389" s="28"/>
      <c r="M389" s="37"/>
      <c r="N389" s="37"/>
      <c r="O389" s="37"/>
      <c r="P389" s="37"/>
      <c r="Q389" s="37"/>
      <c r="R389" s="17"/>
      <c r="S389" s="17"/>
      <c r="T389" s="17"/>
    </row>
    <row r="390" spans="1:20" s="4" customFormat="1">
      <c r="A390" s="27"/>
      <c r="B390" s="28"/>
      <c r="C390" s="28"/>
      <c r="D390" s="28"/>
      <c r="E390" s="29"/>
      <c r="F390" s="30"/>
      <c r="G390" s="30"/>
      <c r="H390" s="30"/>
      <c r="I390" s="12"/>
      <c r="J390" s="35"/>
      <c r="K390" s="19"/>
      <c r="L390" s="28"/>
      <c r="M390" s="37"/>
      <c r="N390" s="37"/>
      <c r="O390" s="37"/>
      <c r="P390" s="37"/>
      <c r="Q390" s="37"/>
      <c r="R390" s="17"/>
      <c r="S390" s="17"/>
      <c r="T390" s="17"/>
    </row>
    <row r="391" spans="1:20" s="4" customFormat="1">
      <c r="A391" s="27"/>
      <c r="B391" s="28"/>
      <c r="C391" s="28"/>
      <c r="D391" s="28"/>
      <c r="E391" s="29"/>
      <c r="F391" s="30"/>
      <c r="G391" s="30"/>
      <c r="H391" s="30"/>
      <c r="I391" s="12"/>
      <c r="J391" s="35"/>
      <c r="K391" s="19"/>
      <c r="L391" s="28"/>
      <c r="M391" s="37"/>
      <c r="N391" s="37"/>
      <c r="O391" s="37"/>
      <c r="P391" s="37"/>
      <c r="Q391" s="37"/>
      <c r="R391" s="17"/>
      <c r="S391" s="17"/>
      <c r="T391" s="17"/>
    </row>
    <row r="392" spans="1:20" s="4" customFormat="1">
      <c r="A392" s="27"/>
      <c r="B392" s="28"/>
      <c r="C392" s="28"/>
      <c r="D392" s="28"/>
      <c r="E392" s="29"/>
      <c r="F392" s="30"/>
      <c r="G392" s="30"/>
      <c r="H392" s="30"/>
      <c r="I392" s="12"/>
      <c r="J392" s="35"/>
      <c r="K392" s="19"/>
      <c r="L392" s="28"/>
      <c r="M392" s="37"/>
      <c r="N392" s="37"/>
      <c r="O392" s="37"/>
      <c r="P392" s="37"/>
      <c r="Q392" s="37"/>
      <c r="R392" s="17"/>
      <c r="S392" s="17"/>
      <c r="T392" s="17"/>
    </row>
    <row r="393" spans="1:20" s="4" customFormat="1">
      <c r="A393" s="27"/>
      <c r="B393" s="28"/>
      <c r="C393" s="28"/>
      <c r="D393" s="28"/>
      <c r="E393" s="29"/>
      <c r="F393" s="30"/>
      <c r="G393" s="30"/>
      <c r="H393" s="30"/>
      <c r="I393" s="12"/>
      <c r="J393" s="35"/>
      <c r="K393" s="19"/>
      <c r="L393" s="28"/>
      <c r="M393" s="37"/>
      <c r="N393" s="37"/>
      <c r="O393" s="37"/>
      <c r="P393" s="37"/>
      <c r="Q393" s="37"/>
      <c r="R393" s="17"/>
      <c r="S393" s="17"/>
      <c r="T393" s="17"/>
    </row>
    <row r="394" spans="1:20" s="4" customFormat="1">
      <c r="A394" s="27"/>
      <c r="B394" s="28"/>
      <c r="C394" s="28"/>
      <c r="D394" s="28"/>
      <c r="E394" s="29"/>
      <c r="F394" s="30"/>
      <c r="G394" s="30"/>
      <c r="H394" s="30"/>
      <c r="I394" s="12"/>
      <c r="J394" s="35"/>
      <c r="K394" s="19"/>
      <c r="L394" s="28"/>
      <c r="M394" s="37"/>
      <c r="N394" s="37"/>
      <c r="O394" s="37"/>
      <c r="P394" s="37"/>
      <c r="Q394" s="37"/>
      <c r="R394" s="17"/>
      <c r="S394" s="17"/>
      <c r="T394" s="17"/>
    </row>
    <row r="395" spans="1:20" s="4" customFormat="1">
      <c r="A395" s="27"/>
      <c r="B395" s="28"/>
      <c r="C395" s="28"/>
      <c r="D395" s="28"/>
      <c r="E395" s="29"/>
      <c r="F395" s="30"/>
      <c r="G395" s="30"/>
      <c r="H395" s="30"/>
      <c r="I395" s="12"/>
      <c r="J395" s="35"/>
      <c r="K395" s="19"/>
      <c r="L395" s="28"/>
      <c r="M395" s="37"/>
      <c r="N395" s="37"/>
      <c r="O395" s="37"/>
      <c r="P395" s="37"/>
      <c r="Q395" s="37"/>
      <c r="R395" s="17"/>
      <c r="S395" s="17"/>
      <c r="T395" s="17"/>
    </row>
    <row r="396" spans="1:20" s="4" customFormat="1">
      <c r="A396" s="27"/>
      <c r="B396" s="28"/>
      <c r="C396" s="28"/>
      <c r="D396" s="28"/>
      <c r="E396" s="29"/>
      <c r="F396" s="30"/>
      <c r="G396" s="30"/>
      <c r="H396" s="30"/>
      <c r="I396" s="12"/>
      <c r="J396" s="35"/>
      <c r="K396" s="19"/>
      <c r="L396" s="28"/>
      <c r="M396" s="37"/>
      <c r="N396" s="37"/>
      <c r="O396" s="37"/>
      <c r="P396" s="37"/>
      <c r="Q396" s="37"/>
      <c r="R396" s="17"/>
      <c r="S396" s="17"/>
      <c r="T396" s="17"/>
    </row>
    <row r="397" spans="1:20" s="4" customFormat="1">
      <c r="A397" s="27"/>
      <c r="B397" s="28"/>
      <c r="C397" s="28"/>
      <c r="D397" s="28"/>
      <c r="E397" s="29"/>
      <c r="F397" s="30"/>
      <c r="G397" s="30"/>
      <c r="H397" s="30"/>
      <c r="I397" s="12"/>
      <c r="J397" s="35"/>
      <c r="K397" s="19"/>
      <c r="L397" s="28"/>
      <c r="M397" s="37"/>
      <c r="N397" s="37"/>
      <c r="O397" s="37"/>
      <c r="P397" s="37"/>
      <c r="Q397" s="37"/>
      <c r="R397" s="17"/>
      <c r="S397" s="17"/>
      <c r="T397" s="17"/>
    </row>
    <row r="398" spans="1:20" s="4" customFormat="1">
      <c r="A398" s="27"/>
      <c r="B398" s="28"/>
      <c r="C398" s="28"/>
      <c r="D398" s="28"/>
      <c r="E398" s="29"/>
      <c r="F398" s="30"/>
      <c r="G398" s="30"/>
      <c r="H398" s="30"/>
      <c r="I398" s="12"/>
      <c r="J398" s="35"/>
      <c r="K398" s="19"/>
      <c r="L398" s="28"/>
      <c r="M398" s="37"/>
      <c r="N398" s="37"/>
      <c r="O398" s="37"/>
      <c r="P398" s="37"/>
      <c r="Q398" s="37"/>
      <c r="R398" s="17"/>
      <c r="S398" s="17"/>
      <c r="T398" s="17"/>
    </row>
    <row r="399" spans="1:20" s="4" customFormat="1">
      <c r="A399" s="27"/>
      <c r="B399" s="28"/>
      <c r="C399" s="28"/>
      <c r="D399" s="28"/>
      <c r="E399" s="29"/>
      <c r="F399" s="30"/>
      <c r="G399" s="30"/>
      <c r="H399" s="30"/>
      <c r="I399" s="12"/>
      <c r="J399" s="35"/>
      <c r="K399" s="19"/>
      <c r="L399" s="28"/>
      <c r="M399" s="37"/>
      <c r="N399" s="37"/>
      <c r="O399" s="37"/>
      <c r="P399" s="37"/>
      <c r="Q399" s="37"/>
      <c r="R399" s="17"/>
      <c r="S399" s="17"/>
      <c r="T399" s="17"/>
    </row>
    <row r="400" spans="1:20" s="4" customFormat="1">
      <c r="A400" s="27"/>
      <c r="B400" s="28"/>
      <c r="C400" s="28"/>
      <c r="D400" s="28"/>
      <c r="E400" s="29"/>
      <c r="F400" s="30"/>
      <c r="G400" s="30"/>
      <c r="H400" s="30"/>
      <c r="I400" s="12"/>
      <c r="J400" s="35"/>
      <c r="K400" s="19"/>
      <c r="L400" s="28"/>
      <c r="M400" s="37"/>
      <c r="N400" s="37"/>
      <c r="O400" s="37"/>
      <c r="P400" s="37"/>
      <c r="Q400" s="37"/>
      <c r="R400" s="17"/>
      <c r="S400" s="17"/>
      <c r="T400" s="17"/>
    </row>
    <row r="401" spans="1:20" s="4" customFormat="1">
      <c r="A401" s="27"/>
      <c r="B401" s="28"/>
      <c r="C401" s="28"/>
      <c r="D401" s="28"/>
      <c r="E401" s="29"/>
      <c r="F401" s="30"/>
      <c r="G401" s="30"/>
      <c r="H401" s="30"/>
      <c r="I401" s="12"/>
      <c r="J401" s="35"/>
      <c r="K401" s="19"/>
      <c r="L401" s="28"/>
      <c r="M401" s="37"/>
      <c r="N401" s="37"/>
      <c r="O401" s="37"/>
      <c r="P401" s="37"/>
      <c r="Q401" s="37"/>
      <c r="R401" s="17"/>
      <c r="S401" s="17"/>
      <c r="T401" s="17"/>
    </row>
    <row r="402" spans="1:20" s="4" customFormat="1">
      <c r="A402" s="27"/>
      <c r="B402" s="28"/>
      <c r="C402" s="28"/>
      <c r="D402" s="28"/>
      <c r="E402" s="29"/>
      <c r="F402" s="30"/>
      <c r="G402" s="30"/>
      <c r="H402" s="30"/>
      <c r="I402" s="12"/>
      <c r="J402" s="35"/>
      <c r="K402" s="19"/>
      <c r="L402" s="28"/>
      <c r="M402" s="37"/>
      <c r="N402" s="37"/>
      <c r="O402" s="37"/>
      <c r="P402" s="37"/>
      <c r="Q402" s="37"/>
      <c r="R402" s="17"/>
      <c r="S402" s="17"/>
      <c r="T402" s="17"/>
    </row>
    <row r="403" spans="1:20" s="4" customFormat="1">
      <c r="A403" s="27"/>
      <c r="B403" s="28"/>
      <c r="C403" s="28"/>
      <c r="D403" s="28"/>
      <c r="E403" s="29"/>
      <c r="F403" s="30"/>
      <c r="G403" s="30"/>
      <c r="H403" s="30"/>
      <c r="I403" s="12"/>
      <c r="J403" s="35"/>
      <c r="K403" s="19"/>
      <c r="L403" s="28"/>
      <c r="M403" s="37"/>
      <c r="N403" s="37"/>
      <c r="O403" s="37"/>
      <c r="P403" s="37"/>
      <c r="Q403" s="37"/>
      <c r="R403" s="17"/>
      <c r="S403" s="17"/>
      <c r="T403" s="17"/>
    </row>
    <row r="404" spans="1:20" s="4" customFormat="1">
      <c r="A404" s="27"/>
      <c r="B404" s="28"/>
      <c r="C404" s="28"/>
      <c r="D404" s="28"/>
      <c r="E404" s="29"/>
      <c r="F404" s="30"/>
      <c r="G404" s="30"/>
      <c r="H404" s="30"/>
      <c r="I404" s="12"/>
      <c r="J404" s="35"/>
      <c r="K404" s="19"/>
      <c r="L404" s="28"/>
      <c r="M404" s="37"/>
      <c r="N404" s="37"/>
      <c r="O404" s="37"/>
      <c r="P404" s="37"/>
      <c r="Q404" s="37"/>
      <c r="R404" s="17"/>
      <c r="S404" s="17"/>
      <c r="T404" s="17"/>
    </row>
    <row r="405" spans="1:20" s="4" customFormat="1">
      <c r="A405" s="27"/>
      <c r="B405" s="28"/>
      <c r="C405" s="28"/>
      <c r="D405" s="28"/>
      <c r="E405" s="29"/>
      <c r="F405" s="30"/>
      <c r="G405" s="30"/>
      <c r="H405" s="30"/>
      <c r="I405" s="12"/>
      <c r="J405" s="35"/>
      <c r="K405" s="19"/>
      <c r="L405" s="28"/>
      <c r="M405" s="37"/>
      <c r="N405" s="37"/>
      <c r="O405" s="37"/>
      <c r="P405" s="37"/>
      <c r="Q405" s="37"/>
      <c r="R405" s="17"/>
      <c r="S405" s="17"/>
      <c r="T405" s="17"/>
    </row>
    <row r="406" spans="1:20" s="4" customFormat="1">
      <c r="A406" s="27"/>
      <c r="B406" s="28"/>
      <c r="C406" s="28"/>
      <c r="D406" s="28"/>
      <c r="E406" s="29"/>
      <c r="F406" s="30"/>
      <c r="G406" s="30"/>
      <c r="H406" s="30"/>
      <c r="I406" s="12"/>
      <c r="J406" s="35"/>
      <c r="K406" s="19"/>
      <c r="L406" s="28"/>
      <c r="M406" s="37"/>
      <c r="N406" s="37"/>
      <c r="O406" s="37"/>
      <c r="P406" s="37"/>
      <c r="Q406" s="37"/>
      <c r="R406" s="17"/>
      <c r="S406" s="17"/>
      <c r="T406" s="17"/>
    </row>
    <row r="407" spans="1:20" s="4" customFormat="1">
      <c r="A407" s="27"/>
      <c r="B407" s="28"/>
      <c r="C407" s="28"/>
      <c r="D407" s="28"/>
      <c r="E407" s="29"/>
      <c r="F407" s="30"/>
      <c r="G407" s="30"/>
      <c r="H407" s="30"/>
      <c r="I407" s="12"/>
      <c r="J407" s="35"/>
      <c r="K407" s="19"/>
      <c r="L407" s="28"/>
      <c r="M407" s="37"/>
      <c r="N407" s="37"/>
      <c r="O407" s="37"/>
      <c r="P407" s="37"/>
      <c r="Q407" s="37"/>
      <c r="R407" s="17"/>
      <c r="S407" s="17"/>
      <c r="T407" s="17"/>
    </row>
    <row r="408" spans="1:20" s="4" customFormat="1">
      <c r="A408" s="27"/>
      <c r="B408" s="28"/>
      <c r="C408" s="28"/>
      <c r="D408" s="28"/>
      <c r="E408" s="29"/>
      <c r="F408" s="30"/>
      <c r="G408" s="30"/>
      <c r="H408" s="30"/>
      <c r="I408" s="12"/>
      <c r="J408" s="35"/>
      <c r="K408" s="19"/>
      <c r="L408" s="28"/>
      <c r="M408" s="37"/>
      <c r="N408" s="37"/>
      <c r="O408" s="37"/>
      <c r="P408" s="37"/>
      <c r="Q408" s="37"/>
      <c r="R408" s="17"/>
      <c r="S408" s="17"/>
      <c r="T408" s="17"/>
    </row>
    <row r="409" spans="1:20" s="4" customFormat="1">
      <c r="A409" s="27"/>
      <c r="B409" s="28"/>
      <c r="C409" s="28"/>
      <c r="D409" s="28"/>
      <c r="E409" s="29"/>
      <c r="F409" s="30"/>
      <c r="G409" s="30"/>
      <c r="H409" s="30"/>
      <c r="I409" s="12"/>
      <c r="J409" s="35"/>
      <c r="K409" s="19"/>
      <c r="L409" s="28"/>
      <c r="M409" s="37"/>
      <c r="N409" s="37"/>
      <c r="O409" s="37"/>
      <c r="P409" s="37"/>
      <c r="Q409" s="37"/>
      <c r="R409" s="17"/>
      <c r="S409" s="17"/>
      <c r="T409" s="17"/>
    </row>
    <row r="410" spans="1:20" s="4" customFormat="1">
      <c r="A410" s="27"/>
      <c r="B410" s="28"/>
      <c r="C410" s="28"/>
      <c r="D410" s="28"/>
      <c r="E410" s="29"/>
      <c r="F410" s="30"/>
      <c r="G410" s="30"/>
      <c r="H410" s="30"/>
      <c r="I410" s="12"/>
      <c r="J410" s="35"/>
      <c r="K410" s="19"/>
      <c r="L410" s="28"/>
      <c r="M410" s="37"/>
      <c r="N410" s="37"/>
      <c r="O410" s="37"/>
      <c r="P410" s="37"/>
      <c r="Q410" s="37"/>
      <c r="R410" s="17"/>
      <c r="S410" s="17"/>
      <c r="T410" s="17"/>
    </row>
    <row r="411" spans="1:20" s="4" customFormat="1">
      <c r="A411" s="27"/>
      <c r="B411" s="28"/>
      <c r="C411" s="28"/>
      <c r="D411" s="28"/>
      <c r="E411" s="29"/>
      <c r="F411" s="30"/>
      <c r="G411" s="30"/>
      <c r="H411" s="30"/>
      <c r="I411" s="12"/>
      <c r="J411" s="35"/>
      <c r="K411" s="19"/>
      <c r="L411" s="28"/>
      <c r="M411" s="37"/>
      <c r="N411" s="37"/>
      <c r="O411" s="37"/>
      <c r="P411" s="37"/>
      <c r="Q411" s="37"/>
      <c r="R411" s="17"/>
      <c r="S411" s="17"/>
      <c r="T411" s="17"/>
    </row>
    <row r="412" spans="1:20" s="4" customFormat="1">
      <c r="A412" s="27"/>
      <c r="B412" s="28"/>
      <c r="C412" s="28"/>
      <c r="D412" s="28"/>
      <c r="E412" s="29"/>
      <c r="F412" s="30"/>
      <c r="G412" s="30"/>
      <c r="H412" s="30"/>
      <c r="I412" s="12"/>
      <c r="J412" s="35"/>
      <c r="K412" s="19"/>
      <c r="L412" s="28"/>
      <c r="M412" s="37"/>
      <c r="N412" s="37"/>
      <c r="O412" s="37"/>
      <c r="P412" s="37"/>
      <c r="Q412" s="37"/>
      <c r="R412" s="17"/>
      <c r="S412" s="17"/>
      <c r="T412" s="17"/>
    </row>
    <row r="413" spans="1:20" s="4" customFormat="1">
      <c r="A413" s="27"/>
      <c r="B413" s="28"/>
      <c r="C413" s="28"/>
      <c r="D413" s="28"/>
      <c r="E413" s="29"/>
      <c r="F413" s="30"/>
      <c r="G413" s="30"/>
      <c r="H413" s="30"/>
      <c r="I413" s="12"/>
      <c r="J413" s="35"/>
      <c r="K413" s="19"/>
      <c r="L413" s="28"/>
      <c r="M413" s="37"/>
      <c r="N413" s="37"/>
      <c r="O413" s="37"/>
      <c r="P413" s="37"/>
      <c r="Q413" s="37"/>
      <c r="R413" s="17"/>
      <c r="S413" s="17"/>
      <c r="T413" s="17"/>
    </row>
    <row r="414" spans="1:20" s="4" customFormat="1">
      <c r="A414" s="27"/>
      <c r="B414" s="28"/>
      <c r="C414" s="28"/>
      <c r="D414" s="28"/>
      <c r="E414" s="29"/>
      <c r="F414" s="30"/>
      <c r="G414" s="30"/>
      <c r="H414" s="30"/>
      <c r="I414" s="12"/>
      <c r="J414" s="35"/>
      <c r="K414" s="19"/>
      <c r="L414" s="28"/>
      <c r="M414" s="37"/>
      <c r="N414" s="37"/>
      <c r="O414" s="37"/>
      <c r="P414" s="37"/>
      <c r="Q414" s="37"/>
      <c r="R414" s="17"/>
      <c r="S414" s="17"/>
      <c r="T414" s="17"/>
    </row>
    <row r="415" spans="1:20" s="4" customFormat="1">
      <c r="A415" s="27"/>
      <c r="B415" s="28"/>
      <c r="C415" s="28"/>
      <c r="D415" s="28"/>
      <c r="E415" s="29"/>
      <c r="F415" s="30"/>
      <c r="G415" s="30"/>
      <c r="H415" s="30"/>
      <c r="I415" s="12"/>
      <c r="J415" s="35"/>
      <c r="K415" s="19"/>
      <c r="L415" s="28"/>
      <c r="M415" s="37"/>
      <c r="N415" s="37"/>
      <c r="O415" s="37"/>
      <c r="P415" s="37"/>
      <c r="Q415" s="37"/>
      <c r="R415" s="17"/>
      <c r="S415" s="17"/>
      <c r="T415" s="17"/>
    </row>
    <row r="416" spans="1:20" s="4" customFormat="1">
      <c r="A416" s="27"/>
      <c r="B416" s="28"/>
      <c r="C416" s="28"/>
      <c r="D416" s="28"/>
      <c r="E416" s="29"/>
      <c r="F416" s="30"/>
      <c r="G416" s="30"/>
      <c r="H416" s="30"/>
      <c r="I416" s="12"/>
      <c r="J416" s="35"/>
      <c r="K416" s="19"/>
      <c r="L416" s="28"/>
      <c r="M416" s="37"/>
      <c r="N416" s="37"/>
      <c r="O416" s="37"/>
      <c r="P416" s="37"/>
      <c r="Q416" s="37"/>
      <c r="R416" s="17"/>
      <c r="S416" s="17"/>
      <c r="T416" s="17"/>
    </row>
    <row r="417" spans="1:20" s="4" customFormat="1">
      <c r="A417" s="27"/>
      <c r="B417" s="28"/>
      <c r="C417" s="28"/>
      <c r="D417" s="28"/>
      <c r="E417" s="29"/>
      <c r="F417" s="30"/>
      <c r="G417" s="30"/>
      <c r="H417" s="30"/>
      <c r="I417" s="12"/>
      <c r="J417" s="35"/>
      <c r="K417" s="19"/>
      <c r="L417" s="28"/>
      <c r="M417" s="37"/>
      <c r="N417" s="37"/>
      <c r="O417" s="37"/>
      <c r="P417" s="37"/>
      <c r="Q417" s="37"/>
      <c r="R417" s="17"/>
      <c r="S417" s="17"/>
      <c r="T417" s="17"/>
    </row>
    <row r="418" spans="1:20" s="4" customFormat="1">
      <c r="A418" s="27"/>
      <c r="B418" s="28"/>
      <c r="C418" s="28"/>
      <c r="D418" s="28"/>
      <c r="E418" s="29"/>
      <c r="F418" s="30"/>
      <c r="G418" s="30"/>
      <c r="H418" s="30"/>
      <c r="I418" s="12"/>
      <c r="J418" s="35"/>
      <c r="K418" s="19"/>
      <c r="L418" s="28"/>
      <c r="M418" s="37"/>
      <c r="N418" s="37"/>
      <c r="O418" s="37"/>
      <c r="P418" s="37"/>
      <c r="Q418" s="37"/>
      <c r="R418" s="17"/>
      <c r="S418" s="17"/>
      <c r="T418" s="17"/>
    </row>
    <row r="419" spans="1:20" s="4" customFormat="1">
      <c r="A419" s="27"/>
      <c r="B419" s="28"/>
      <c r="C419" s="28"/>
      <c r="D419" s="28"/>
      <c r="E419" s="29"/>
      <c r="F419" s="30"/>
      <c r="G419" s="30"/>
      <c r="H419" s="30"/>
      <c r="I419" s="12"/>
      <c r="J419" s="35"/>
      <c r="K419" s="19"/>
      <c r="L419" s="28"/>
      <c r="M419" s="37"/>
      <c r="N419" s="37"/>
      <c r="O419" s="37"/>
      <c r="P419" s="37"/>
      <c r="Q419" s="37"/>
      <c r="R419" s="17"/>
      <c r="S419" s="17"/>
      <c r="T419" s="17"/>
    </row>
    <row r="420" spans="1:20" s="4" customFormat="1">
      <c r="A420" s="27"/>
      <c r="B420" s="28"/>
      <c r="C420" s="28"/>
      <c r="D420" s="28"/>
      <c r="E420" s="29"/>
      <c r="F420" s="30"/>
      <c r="G420" s="30"/>
      <c r="H420" s="30"/>
      <c r="I420" s="12"/>
      <c r="J420" s="35"/>
      <c r="K420" s="19"/>
      <c r="L420" s="28"/>
      <c r="M420" s="37"/>
      <c r="N420" s="37"/>
      <c r="O420" s="37"/>
      <c r="P420" s="37"/>
      <c r="Q420" s="37"/>
      <c r="R420" s="17"/>
      <c r="S420" s="17"/>
      <c r="T420" s="17"/>
    </row>
    <row r="421" spans="1:20" s="4" customFormat="1">
      <c r="A421" s="27"/>
      <c r="B421" s="28"/>
      <c r="C421" s="28"/>
      <c r="D421" s="28"/>
      <c r="E421" s="29"/>
      <c r="F421" s="30"/>
      <c r="G421" s="30"/>
      <c r="H421" s="30"/>
      <c r="I421" s="12"/>
      <c r="J421" s="35"/>
      <c r="K421" s="19"/>
      <c r="L421" s="28"/>
      <c r="M421" s="37"/>
      <c r="N421" s="37"/>
      <c r="O421" s="37"/>
      <c r="P421" s="37"/>
      <c r="Q421" s="37"/>
      <c r="R421" s="17"/>
      <c r="S421" s="17"/>
      <c r="T421" s="17"/>
    </row>
    <row r="422" spans="1:20" s="4" customFormat="1">
      <c r="A422" s="27"/>
      <c r="B422" s="28"/>
      <c r="C422" s="28"/>
      <c r="D422" s="28"/>
      <c r="E422" s="29"/>
      <c r="F422" s="30"/>
      <c r="G422" s="30"/>
      <c r="H422" s="30"/>
      <c r="I422" s="12"/>
      <c r="J422" s="35"/>
      <c r="K422" s="19"/>
      <c r="L422" s="28"/>
      <c r="M422" s="37"/>
      <c r="N422" s="37"/>
      <c r="O422" s="37"/>
      <c r="P422" s="37"/>
      <c r="Q422" s="37"/>
      <c r="R422" s="17"/>
      <c r="S422" s="17"/>
      <c r="T422" s="17"/>
    </row>
    <row r="423" spans="1:20" s="4" customFormat="1">
      <c r="A423" s="27"/>
      <c r="B423" s="28"/>
      <c r="C423" s="28"/>
      <c r="D423" s="28"/>
      <c r="E423" s="29"/>
      <c r="F423" s="30"/>
      <c r="G423" s="30"/>
      <c r="H423" s="30"/>
      <c r="I423" s="12"/>
      <c r="J423" s="35"/>
      <c r="K423" s="19"/>
      <c r="L423" s="28"/>
      <c r="M423" s="37"/>
      <c r="N423" s="37"/>
      <c r="O423" s="37"/>
      <c r="P423" s="37"/>
      <c r="Q423" s="37"/>
      <c r="R423" s="17"/>
      <c r="S423" s="17"/>
      <c r="T423" s="17"/>
    </row>
    <row r="424" spans="1:20" s="4" customFormat="1">
      <c r="A424" s="27"/>
      <c r="B424" s="28"/>
      <c r="C424" s="28"/>
      <c r="D424" s="28"/>
      <c r="E424" s="29"/>
      <c r="F424" s="30"/>
      <c r="G424" s="30"/>
      <c r="H424" s="30"/>
      <c r="I424" s="12"/>
      <c r="J424" s="35"/>
      <c r="K424" s="19"/>
      <c r="L424" s="28"/>
      <c r="M424" s="37"/>
      <c r="N424" s="37"/>
      <c r="O424" s="37"/>
      <c r="P424" s="37"/>
      <c r="Q424" s="37"/>
      <c r="R424" s="17"/>
      <c r="S424" s="17"/>
      <c r="T424" s="17"/>
    </row>
    <row r="425" spans="1:20" s="4" customFormat="1">
      <c r="A425" s="27"/>
      <c r="B425" s="28"/>
      <c r="C425" s="28"/>
      <c r="D425" s="28"/>
      <c r="E425" s="29"/>
      <c r="F425" s="30"/>
      <c r="G425" s="30"/>
      <c r="H425" s="30"/>
      <c r="I425" s="12"/>
      <c r="J425" s="35"/>
      <c r="K425" s="19"/>
      <c r="L425" s="28"/>
      <c r="M425" s="37"/>
      <c r="N425" s="37"/>
      <c r="O425" s="37"/>
      <c r="P425" s="37"/>
      <c r="Q425" s="37"/>
      <c r="R425" s="17"/>
      <c r="S425" s="17"/>
      <c r="T425" s="17"/>
    </row>
    <row r="426" spans="1:20" s="4" customFormat="1">
      <c r="A426" s="27"/>
      <c r="B426" s="28"/>
      <c r="C426" s="28"/>
      <c r="D426" s="28"/>
      <c r="E426" s="29"/>
      <c r="F426" s="30"/>
      <c r="G426" s="30"/>
      <c r="H426" s="30"/>
      <c r="I426" s="12"/>
      <c r="J426" s="35"/>
      <c r="K426" s="19"/>
      <c r="L426" s="28"/>
      <c r="M426" s="37"/>
      <c r="N426" s="37"/>
      <c r="O426" s="37"/>
      <c r="P426" s="37"/>
      <c r="Q426" s="37"/>
      <c r="R426" s="17"/>
      <c r="S426" s="17"/>
      <c r="T426" s="17"/>
    </row>
    <row r="427" spans="1:20" s="4" customFormat="1">
      <c r="A427" s="27"/>
      <c r="B427" s="28"/>
      <c r="C427" s="28"/>
      <c r="D427" s="28"/>
      <c r="E427" s="29"/>
      <c r="F427" s="30"/>
      <c r="G427" s="30"/>
      <c r="H427" s="30"/>
      <c r="I427" s="12"/>
      <c r="J427" s="35"/>
      <c r="K427" s="19"/>
      <c r="L427" s="28"/>
      <c r="M427" s="37"/>
      <c r="N427" s="37"/>
      <c r="O427" s="37"/>
      <c r="P427" s="37"/>
      <c r="Q427" s="37"/>
      <c r="R427" s="17"/>
      <c r="S427" s="17"/>
      <c r="T427" s="17"/>
    </row>
    <row r="428" spans="1:20" s="4" customFormat="1">
      <c r="A428" s="27"/>
      <c r="B428" s="28"/>
      <c r="C428" s="28"/>
      <c r="D428" s="28"/>
      <c r="E428" s="29"/>
      <c r="F428" s="30"/>
      <c r="G428" s="30"/>
      <c r="H428" s="30"/>
      <c r="I428" s="12"/>
      <c r="J428" s="35"/>
      <c r="K428" s="19"/>
      <c r="L428" s="28"/>
      <c r="M428" s="37"/>
      <c r="N428" s="37"/>
      <c r="O428" s="37"/>
      <c r="P428" s="37"/>
      <c r="Q428" s="37"/>
      <c r="R428" s="17"/>
      <c r="S428" s="17"/>
      <c r="T428" s="17"/>
    </row>
    <row r="429" spans="1:20" s="4" customFormat="1">
      <c r="A429" s="27"/>
      <c r="B429" s="28"/>
      <c r="C429" s="28"/>
      <c r="D429" s="28"/>
      <c r="E429" s="29"/>
      <c r="F429" s="30"/>
      <c r="G429" s="30"/>
      <c r="H429" s="30"/>
      <c r="I429" s="12"/>
      <c r="J429" s="35"/>
      <c r="K429" s="19"/>
      <c r="L429" s="28"/>
      <c r="M429" s="37"/>
      <c r="N429" s="37"/>
      <c r="O429" s="37"/>
      <c r="P429" s="37"/>
      <c r="Q429" s="37"/>
      <c r="R429" s="17"/>
      <c r="S429" s="17"/>
      <c r="T429" s="17"/>
    </row>
    <row r="430" spans="1:20" s="4" customFormat="1">
      <c r="A430" s="27"/>
      <c r="B430" s="28"/>
      <c r="C430" s="28"/>
      <c r="D430" s="28"/>
      <c r="E430" s="29"/>
      <c r="F430" s="30"/>
      <c r="G430" s="30"/>
      <c r="H430" s="30"/>
      <c r="I430" s="12"/>
      <c r="J430" s="35"/>
      <c r="K430" s="19"/>
      <c r="L430" s="28"/>
      <c r="M430" s="37"/>
      <c r="N430" s="37"/>
      <c r="O430" s="37"/>
      <c r="P430" s="37"/>
      <c r="Q430" s="37"/>
      <c r="R430" s="17"/>
      <c r="S430" s="17"/>
      <c r="T430" s="17"/>
    </row>
    <row r="431" spans="1:20" s="4" customFormat="1">
      <c r="A431" s="27"/>
      <c r="B431" s="28"/>
      <c r="C431" s="28"/>
      <c r="D431" s="28"/>
      <c r="E431" s="29"/>
      <c r="F431" s="30"/>
      <c r="G431" s="30"/>
      <c r="H431" s="30"/>
      <c r="I431" s="12"/>
      <c r="J431" s="35"/>
      <c r="K431" s="19"/>
      <c r="L431" s="28"/>
      <c r="M431" s="37"/>
      <c r="N431" s="37"/>
      <c r="O431" s="37"/>
      <c r="P431" s="37"/>
      <c r="Q431" s="37"/>
      <c r="R431" s="17"/>
      <c r="S431" s="17"/>
      <c r="T431" s="17"/>
    </row>
    <row r="432" spans="1:20" s="4" customFormat="1">
      <c r="A432" s="27"/>
      <c r="B432" s="28"/>
      <c r="C432" s="28"/>
      <c r="D432" s="28"/>
      <c r="E432" s="29"/>
      <c r="F432" s="30"/>
      <c r="G432" s="30"/>
      <c r="H432" s="30"/>
      <c r="I432" s="12"/>
      <c r="J432" s="35"/>
      <c r="K432" s="19"/>
      <c r="L432" s="28"/>
      <c r="M432" s="37"/>
      <c r="N432" s="37"/>
      <c r="O432" s="37"/>
      <c r="P432" s="37"/>
      <c r="Q432" s="37"/>
      <c r="R432" s="17"/>
      <c r="S432" s="17"/>
      <c r="T432" s="17"/>
    </row>
    <row r="433" spans="1:20" s="4" customFormat="1">
      <c r="A433" s="27"/>
      <c r="B433" s="28"/>
      <c r="C433" s="28"/>
      <c r="D433" s="28"/>
      <c r="E433" s="29"/>
      <c r="F433" s="30"/>
      <c r="G433" s="30"/>
      <c r="H433" s="30"/>
      <c r="I433" s="12"/>
      <c r="J433" s="35"/>
      <c r="K433" s="19"/>
      <c r="L433" s="28"/>
      <c r="M433" s="37"/>
      <c r="N433" s="37"/>
      <c r="O433" s="37"/>
      <c r="P433" s="37"/>
      <c r="Q433" s="37"/>
      <c r="R433" s="17"/>
      <c r="S433" s="17"/>
      <c r="T433" s="17"/>
    </row>
    <row r="434" spans="1:20" s="4" customFormat="1">
      <c r="A434" s="27"/>
      <c r="B434" s="28"/>
      <c r="C434" s="28"/>
      <c r="D434" s="28"/>
      <c r="E434" s="29"/>
      <c r="F434" s="30"/>
      <c r="G434" s="30"/>
      <c r="H434" s="30"/>
      <c r="I434" s="12"/>
      <c r="J434" s="35"/>
      <c r="K434" s="19"/>
      <c r="L434" s="28"/>
      <c r="M434" s="37"/>
      <c r="N434" s="37"/>
      <c r="O434" s="37"/>
      <c r="P434" s="37"/>
      <c r="Q434" s="37"/>
      <c r="R434" s="17"/>
      <c r="S434" s="17"/>
      <c r="T434" s="17"/>
    </row>
    <row r="435" spans="1:20" s="4" customFormat="1">
      <c r="A435" s="27"/>
      <c r="B435" s="28"/>
      <c r="C435" s="28"/>
      <c r="D435" s="28"/>
      <c r="E435" s="29"/>
      <c r="F435" s="30"/>
      <c r="G435" s="30"/>
      <c r="H435" s="30"/>
      <c r="I435" s="12"/>
      <c r="J435" s="35"/>
      <c r="K435" s="19"/>
      <c r="L435" s="28"/>
      <c r="M435" s="37"/>
      <c r="N435" s="37"/>
      <c r="O435" s="37"/>
      <c r="P435" s="37"/>
      <c r="Q435" s="37"/>
      <c r="R435" s="17"/>
      <c r="S435" s="17"/>
      <c r="T435" s="17"/>
    </row>
    <row r="436" spans="1:20" s="4" customFormat="1">
      <c r="A436" s="27"/>
      <c r="B436" s="28"/>
      <c r="C436" s="28"/>
      <c r="D436" s="28"/>
      <c r="E436" s="29"/>
      <c r="F436" s="30"/>
      <c r="G436" s="30"/>
      <c r="H436" s="30"/>
      <c r="I436" s="12"/>
      <c r="J436" s="35"/>
      <c r="K436" s="19"/>
      <c r="L436" s="28"/>
      <c r="M436" s="37"/>
      <c r="N436" s="37"/>
      <c r="O436" s="37"/>
      <c r="P436" s="37"/>
      <c r="Q436" s="37"/>
      <c r="R436" s="17"/>
      <c r="S436" s="17"/>
      <c r="T436" s="17"/>
    </row>
    <row r="437" spans="1:20" s="4" customFormat="1">
      <c r="A437" s="27"/>
      <c r="B437" s="28"/>
      <c r="C437" s="28"/>
      <c r="D437" s="28"/>
      <c r="E437" s="29"/>
      <c r="F437" s="30"/>
      <c r="G437" s="30"/>
      <c r="H437" s="30"/>
      <c r="I437" s="12"/>
      <c r="J437" s="35"/>
      <c r="K437" s="19"/>
      <c r="L437" s="28"/>
      <c r="M437" s="37"/>
      <c r="N437" s="37"/>
      <c r="O437" s="37"/>
      <c r="P437" s="37"/>
      <c r="Q437" s="37"/>
      <c r="R437" s="17"/>
      <c r="S437" s="17"/>
      <c r="T437" s="17"/>
    </row>
    <row r="438" spans="1:20" s="4" customFormat="1">
      <c r="A438" s="27"/>
      <c r="B438" s="28"/>
      <c r="C438" s="28"/>
      <c r="D438" s="28"/>
      <c r="E438" s="29"/>
      <c r="F438" s="30"/>
      <c r="G438" s="30"/>
      <c r="H438" s="30"/>
      <c r="I438" s="12"/>
      <c r="J438" s="35"/>
      <c r="K438" s="19"/>
      <c r="L438" s="28"/>
      <c r="M438" s="37"/>
      <c r="N438" s="37"/>
      <c r="O438" s="37"/>
      <c r="P438" s="37"/>
      <c r="Q438" s="37"/>
      <c r="R438" s="17"/>
      <c r="S438" s="17"/>
      <c r="T438" s="17"/>
    </row>
    <row r="439" spans="1:20" s="4" customFormat="1">
      <c r="A439" s="27"/>
      <c r="B439" s="28"/>
      <c r="C439" s="28"/>
      <c r="D439" s="28"/>
      <c r="E439" s="29"/>
      <c r="F439" s="30"/>
      <c r="G439" s="30"/>
      <c r="H439" s="30"/>
      <c r="I439" s="12"/>
      <c r="J439" s="35"/>
      <c r="K439" s="19"/>
      <c r="L439" s="28"/>
      <c r="M439" s="37"/>
      <c r="N439" s="37"/>
      <c r="O439" s="37"/>
      <c r="P439" s="37"/>
      <c r="Q439" s="37"/>
      <c r="R439" s="17"/>
      <c r="S439" s="17"/>
      <c r="T439" s="17"/>
    </row>
    <row r="440" spans="1:20" s="4" customFormat="1">
      <c r="A440" s="27"/>
      <c r="B440" s="28"/>
      <c r="C440" s="28"/>
      <c r="D440" s="28"/>
      <c r="E440" s="29"/>
      <c r="F440" s="30"/>
      <c r="G440" s="30"/>
      <c r="H440" s="30"/>
      <c r="I440" s="12"/>
      <c r="J440" s="35"/>
      <c r="K440" s="19"/>
      <c r="L440" s="28"/>
      <c r="M440" s="37"/>
      <c r="N440" s="37"/>
      <c r="O440" s="37"/>
      <c r="P440" s="37"/>
      <c r="Q440" s="37"/>
      <c r="R440" s="17"/>
      <c r="S440" s="17"/>
      <c r="T440" s="17"/>
    </row>
    <row r="441" spans="1:20" s="4" customFormat="1">
      <c r="A441" s="27"/>
      <c r="B441" s="28"/>
      <c r="C441" s="28"/>
      <c r="D441" s="28"/>
      <c r="E441" s="29"/>
      <c r="F441" s="30"/>
      <c r="G441" s="30"/>
      <c r="H441" s="30"/>
      <c r="I441" s="12"/>
      <c r="J441" s="35"/>
      <c r="K441" s="19"/>
      <c r="L441" s="28"/>
      <c r="M441" s="37"/>
      <c r="N441" s="37"/>
      <c r="O441" s="37"/>
      <c r="P441" s="37"/>
      <c r="Q441" s="37"/>
      <c r="R441" s="17"/>
      <c r="S441" s="17"/>
      <c r="T441" s="17"/>
    </row>
    <row r="442" spans="1:20" s="4" customFormat="1">
      <c r="A442" s="27"/>
      <c r="B442" s="28"/>
      <c r="C442" s="28"/>
      <c r="D442" s="28"/>
      <c r="E442" s="29"/>
      <c r="F442" s="30"/>
      <c r="G442" s="30"/>
      <c r="H442" s="30"/>
      <c r="I442" s="12"/>
      <c r="J442" s="35"/>
      <c r="K442" s="19"/>
      <c r="L442" s="28"/>
      <c r="M442" s="37"/>
      <c r="N442" s="37"/>
      <c r="O442" s="37"/>
      <c r="P442" s="37"/>
      <c r="Q442" s="37"/>
      <c r="R442" s="17"/>
      <c r="S442" s="17"/>
      <c r="T442" s="17"/>
    </row>
    <row r="443" spans="1:20" s="4" customFormat="1">
      <c r="A443" s="27"/>
      <c r="B443" s="28"/>
      <c r="C443" s="28"/>
      <c r="D443" s="28"/>
      <c r="E443" s="29"/>
      <c r="F443" s="30"/>
      <c r="G443" s="30"/>
      <c r="H443" s="30"/>
      <c r="I443" s="12"/>
      <c r="J443" s="35"/>
      <c r="K443" s="19"/>
      <c r="L443" s="28"/>
      <c r="M443" s="37"/>
      <c r="N443" s="37"/>
      <c r="O443" s="37"/>
      <c r="P443" s="37"/>
      <c r="Q443" s="37"/>
      <c r="R443" s="17"/>
      <c r="S443" s="17"/>
      <c r="T443" s="17"/>
    </row>
    <row r="444" spans="1:20" s="4" customFormat="1">
      <c r="A444" s="27"/>
      <c r="B444" s="28"/>
      <c r="C444" s="28"/>
      <c r="D444" s="28"/>
      <c r="E444" s="29"/>
      <c r="F444" s="30"/>
      <c r="G444" s="30"/>
      <c r="H444" s="30"/>
      <c r="I444" s="12"/>
      <c r="J444" s="35"/>
      <c r="K444" s="19"/>
      <c r="L444" s="28"/>
      <c r="M444" s="37"/>
      <c r="N444" s="37"/>
      <c r="O444" s="37"/>
      <c r="P444" s="37"/>
      <c r="Q444" s="37"/>
      <c r="R444" s="17"/>
      <c r="S444" s="17"/>
      <c r="T444" s="17"/>
    </row>
    <row r="445" spans="1:20" s="4" customFormat="1">
      <c r="A445" s="27"/>
      <c r="B445" s="28"/>
      <c r="C445" s="28"/>
      <c r="D445" s="28"/>
      <c r="E445" s="29"/>
      <c r="F445" s="30"/>
      <c r="G445" s="30"/>
      <c r="H445" s="30"/>
      <c r="I445" s="12"/>
      <c r="J445" s="35"/>
      <c r="K445" s="19"/>
      <c r="L445" s="28"/>
      <c r="M445" s="37"/>
      <c r="N445" s="37"/>
      <c r="O445" s="37"/>
      <c r="P445" s="37"/>
      <c r="Q445" s="37"/>
      <c r="R445" s="17"/>
      <c r="S445" s="17"/>
      <c r="T445" s="17"/>
    </row>
  </sheetData>
  <sheetProtection password="DC47" sheet="1" objects="1" scenarios="1"/>
  <protectedRanges>
    <protectedRange password="CF7A" sqref="T129:T145 R129:S146 I5:I142 K5:K142 R5:T128" name="Диапазон1"/>
  </protectedRanges>
  <dataConsolidate/>
  <mergeCells count="18">
    <mergeCell ref="F2:F3"/>
    <mergeCell ref="S2:S3"/>
    <mergeCell ref="A1:S1"/>
    <mergeCell ref="C2:C3"/>
    <mergeCell ref="B2:B3"/>
    <mergeCell ref="A2:A3"/>
    <mergeCell ref="M2:M3"/>
    <mergeCell ref="N2:N3"/>
    <mergeCell ref="Q2:Q3"/>
    <mergeCell ref="O2:P2"/>
    <mergeCell ref="J2:J3"/>
    <mergeCell ref="E2:E3"/>
    <mergeCell ref="D2:D3"/>
    <mergeCell ref="I2:I3"/>
    <mergeCell ref="H2:H3"/>
    <mergeCell ref="G2:G3"/>
    <mergeCell ref="R2:R3"/>
    <mergeCell ref="K2:L2"/>
  </mergeCells>
  <phoneticPr fontId="1" type="noConversion"/>
  <conditionalFormatting sqref="T5:T146">
    <cfRule type="containsText" dxfId="6" priority="5" stopIfTrue="1" operator="containsText" text="ОШИБКА">
      <formula>NOT(ISERROR(SEARCH("ОШИБКА",T5)))</formula>
    </cfRule>
    <cfRule type="containsText" dxfId="5" priority="6" stopIfTrue="1" operator="containsText" text="ОШИБКА">
      <formula>NOT(ISERROR(SEARCH("ОШИБКА",T5)))</formula>
    </cfRule>
    <cfRule type="containsErrors" dxfId="4" priority="7" stopIfTrue="1">
      <formula>ISERROR(T5)</formula>
    </cfRule>
  </conditionalFormatting>
  <pageMargins left="0.17" right="0.17" top="0.31496062992125984" bottom="0.15748031496062992" header="0.31496062992125984" footer="0.31496062992125984"/>
  <pageSetup paperSize="9" scale="8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0"/>
  <sheetViews>
    <sheetView topLeftCell="A238" zoomScale="90" zoomScaleNormal="90" workbookViewId="0">
      <selection activeCell="C258" sqref="C258"/>
    </sheetView>
  </sheetViews>
  <sheetFormatPr defaultRowHeight="12.75"/>
  <cols>
    <col min="1" max="1" width="8.7109375" style="40" customWidth="1"/>
    <col min="2" max="2" width="9.140625" style="40"/>
    <col min="3" max="3" width="20.85546875" style="40" customWidth="1"/>
    <col min="4" max="4" width="5.7109375" style="40" customWidth="1"/>
    <col min="5" max="5" width="12.140625" style="40" customWidth="1"/>
    <col min="6" max="6" width="7" style="40" customWidth="1"/>
    <col min="7" max="7" width="27.140625" style="40" customWidth="1"/>
    <col min="8" max="8" width="24" style="40" customWidth="1"/>
    <col min="9" max="9" width="7.5703125" style="40" customWidth="1"/>
    <col min="10" max="13" width="7.7109375" style="40" customWidth="1"/>
    <col min="14" max="15" width="6.42578125" style="40" customWidth="1"/>
    <col min="16" max="16384" width="9.140625" style="40"/>
  </cols>
  <sheetData>
    <row r="1" spans="1:13" ht="13.5" customHeight="1" thickBot="1">
      <c r="A1" s="5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12.5" customHeight="1" thickBot="1">
      <c r="A2" s="171" t="s">
        <v>11</v>
      </c>
      <c r="B2" s="169" t="s">
        <v>52</v>
      </c>
      <c r="C2" s="169" t="s">
        <v>19</v>
      </c>
      <c r="D2" s="169" t="s">
        <v>8</v>
      </c>
      <c r="E2" s="103" t="s">
        <v>12</v>
      </c>
      <c r="F2" s="169" t="s">
        <v>26</v>
      </c>
      <c r="G2" s="169" t="s">
        <v>27</v>
      </c>
      <c r="H2" s="169" t="s">
        <v>32</v>
      </c>
      <c r="I2" s="169" t="s">
        <v>20</v>
      </c>
      <c r="J2" s="169" t="s">
        <v>40</v>
      </c>
      <c r="K2" s="169" t="s">
        <v>41</v>
      </c>
      <c r="L2" s="169" t="s">
        <v>42</v>
      </c>
      <c r="M2" s="170" t="s">
        <v>43</v>
      </c>
    </row>
    <row r="3" spans="1:13" ht="13.5" thickBot="1">
      <c r="A3" s="224">
        <v>1</v>
      </c>
      <c r="B3" s="225">
        <v>2</v>
      </c>
      <c r="C3" s="225">
        <v>3</v>
      </c>
      <c r="D3" s="225">
        <v>4</v>
      </c>
      <c r="E3" s="225">
        <v>5</v>
      </c>
      <c r="F3" s="225">
        <v>6</v>
      </c>
      <c r="G3" s="225">
        <v>7</v>
      </c>
      <c r="H3" s="225">
        <v>8</v>
      </c>
      <c r="I3" s="225">
        <v>9</v>
      </c>
      <c r="J3" s="225">
        <v>10</v>
      </c>
      <c r="K3" s="225">
        <v>11</v>
      </c>
      <c r="L3" s="225">
        <v>12</v>
      </c>
      <c r="M3" s="226">
        <v>13</v>
      </c>
    </row>
    <row r="4" spans="1:13" ht="25.5">
      <c r="A4" s="172" t="s">
        <v>6</v>
      </c>
      <c r="B4" s="173" t="s">
        <v>151</v>
      </c>
      <c r="C4" s="173" t="s">
        <v>152</v>
      </c>
      <c r="D4" s="173">
        <v>1</v>
      </c>
      <c r="E4" s="174" t="s">
        <v>684</v>
      </c>
      <c r="F4" s="313" t="s">
        <v>71</v>
      </c>
      <c r="G4" s="313" t="s">
        <v>361</v>
      </c>
      <c r="H4" s="313" t="s">
        <v>377</v>
      </c>
      <c r="I4" s="313">
        <v>7</v>
      </c>
      <c r="J4" s="313">
        <v>6</v>
      </c>
      <c r="K4" s="313">
        <v>1</v>
      </c>
      <c r="L4" s="313">
        <v>0</v>
      </c>
      <c r="M4" s="175">
        <v>0</v>
      </c>
    </row>
    <row r="5" spans="1:13" ht="25.5">
      <c r="A5" s="178" t="s">
        <v>59</v>
      </c>
      <c r="B5" s="156" t="s">
        <v>151</v>
      </c>
      <c r="C5" s="156" t="s">
        <v>152</v>
      </c>
      <c r="D5" s="156">
        <v>1</v>
      </c>
      <c r="E5" s="196" t="s">
        <v>684</v>
      </c>
      <c r="F5" s="318" t="s">
        <v>71</v>
      </c>
      <c r="G5" s="318" t="s">
        <v>361</v>
      </c>
      <c r="H5" s="318" t="s">
        <v>377</v>
      </c>
      <c r="I5" s="318">
        <v>7</v>
      </c>
      <c r="J5" s="318">
        <v>6</v>
      </c>
      <c r="K5" s="318">
        <v>1</v>
      </c>
      <c r="L5" s="318">
        <v>0</v>
      </c>
      <c r="M5" s="177">
        <v>0</v>
      </c>
    </row>
    <row r="6" spans="1:13">
      <c r="A6" s="56" t="s">
        <v>6</v>
      </c>
      <c r="B6" s="156" t="s">
        <v>151</v>
      </c>
      <c r="C6" s="156" t="s">
        <v>152</v>
      </c>
      <c r="D6" s="156">
        <v>1</v>
      </c>
      <c r="E6" s="196" t="s">
        <v>684</v>
      </c>
      <c r="F6" s="318" t="s">
        <v>75</v>
      </c>
      <c r="G6" s="318" t="s">
        <v>353</v>
      </c>
      <c r="H6" s="318" t="s">
        <v>378</v>
      </c>
      <c r="I6" s="318">
        <v>7</v>
      </c>
      <c r="J6" s="318">
        <v>1</v>
      </c>
      <c r="K6" s="318">
        <v>6</v>
      </c>
      <c r="L6" s="318">
        <v>0</v>
      </c>
      <c r="M6" s="177">
        <v>0</v>
      </c>
    </row>
    <row r="7" spans="1:13" ht="25.5">
      <c r="A7" s="178" t="s">
        <v>59</v>
      </c>
      <c r="B7" s="156" t="s">
        <v>151</v>
      </c>
      <c r="C7" s="156" t="s">
        <v>152</v>
      </c>
      <c r="D7" s="156">
        <v>1</v>
      </c>
      <c r="E7" s="196" t="s">
        <v>684</v>
      </c>
      <c r="F7" s="318" t="s">
        <v>75</v>
      </c>
      <c r="G7" s="318" t="s">
        <v>353</v>
      </c>
      <c r="H7" s="318" t="s">
        <v>378</v>
      </c>
      <c r="I7" s="318">
        <v>7</v>
      </c>
      <c r="J7" s="318">
        <v>1</v>
      </c>
      <c r="K7" s="318">
        <v>6</v>
      </c>
      <c r="L7" s="318">
        <v>0</v>
      </c>
      <c r="M7" s="177">
        <v>0</v>
      </c>
    </row>
    <row r="8" spans="1:13">
      <c r="A8" s="56" t="s">
        <v>6</v>
      </c>
      <c r="B8" s="156" t="s">
        <v>151</v>
      </c>
      <c r="C8" s="156" t="s">
        <v>152</v>
      </c>
      <c r="D8" s="156">
        <v>1</v>
      </c>
      <c r="E8" s="196" t="s">
        <v>684</v>
      </c>
      <c r="F8" s="318" t="s">
        <v>75</v>
      </c>
      <c r="G8" s="318" t="s">
        <v>352</v>
      </c>
      <c r="H8" s="318" t="s">
        <v>610</v>
      </c>
      <c r="I8" s="318">
        <v>7</v>
      </c>
      <c r="J8" s="318">
        <v>3</v>
      </c>
      <c r="K8" s="318">
        <v>4</v>
      </c>
      <c r="L8" s="318">
        <v>0</v>
      </c>
      <c r="M8" s="177">
        <v>0</v>
      </c>
    </row>
    <row r="9" spans="1:13" ht="25.5">
      <c r="A9" s="178" t="s">
        <v>59</v>
      </c>
      <c r="B9" s="156" t="s">
        <v>151</v>
      </c>
      <c r="C9" s="156" t="s">
        <v>152</v>
      </c>
      <c r="D9" s="156">
        <v>1</v>
      </c>
      <c r="E9" s="196" t="s">
        <v>684</v>
      </c>
      <c r="F9" s="318" t="s">
        <v>75</v>
      </c>
      <c r="G9" s="318" t="s">
        <v>352</v>
      </c>
      <c r="H9" s="318" t="s">
        <v>610</v>
      </c>
      <c r="I9" s="318">
        <v>7</v>
      </c>
      <c r="J9" s="318">
        <v>3</v>
      </c>
      <c r="K9" s="318">
        <v>4</v>
      </c>
      <c r="L9" s="318">
        <v>0</v>
      </c>
      <c r="M9" s="177">
        <v>0</v>
      </c>
    </row>
    <row r="10" spans="1:13">
      <c r="A10" s="56" t="s">
        <v>6</v>
      </c>
      <c r="B10" s="156" t="s">
        <v>151</v>
      </c>
      <c r="C10" s="156" t="s">
        <v>152</v>
      </c>
      <c r="D10" s="156">
        <v>1</v>
      </c>
      <c r="E10" s="196" t="s">
        <v>684</v>
      </c>
      <c r="F10" s="318" t="s">
        <v>75</v>
      </c>
      <c r="G10" s="318" t="s">
        <v>692</v>
      </c>
      <c r="H10" s="318" t="s">
        <v>379</v>
      </c>
      <c r="I10" s="318">
        <v>7</v>
      </c>
      <c r="J10" s="318">
        <v>6</v>
      </c>
      <c r="K10" s="318">
        <v>1</v>
      </c>
      <c r="L10" s="318">
        <v>0</v>
      </c>
      <c r="M10" s="177">
        <v>0</v>
      </c>
    </row>
    <row r="11" spans="1:13" ht="26.25" thickBot="1">
      <c r="A11" s="195" t="s">
        <v>59</v>
      </c>
      <c r="B11" s="237" t="s">
        <v>151</v>
      </c>
      <c r="C11" s="237" t="s">
        <v>152</v>
      </c>
      <c r="D11" s="237">
        <v>1</v>
      </c>
      <c r="E11" s="240" t="s">
        <v>684</v>
      </c>
      <c r="F11" s="320" t="s">
        <v>75</v>
      </c>
      <c r="G11" s="320" t="s">
        <v>692</v>
      </c>
      <c r="H11" s="320" t="s">
        <v>379</v>
      </c>
      <c r="I11" s="320">
        <v>7</v>
      </c>
      <c r="J11" s="320">
        <v>6</v>
      </c>
      <c r="K11" s="320">
        <v>1</v>
      </c>
      <c r="L11" s="320">
        <v>0</v>
      </c>
      <c r="M11" s="149">
        <v>0</v>
      </c>
    </row>
    <row r="12" spans="1:13" ht="25.5">
      <c r="A12" s="172" t="s">
        <v>6</v>
      </c>
      <c r="B12" s="173" t="s">
        <v>151</v>
      </c>
      <c r="C12" s="173" t="s">
        <v>152</v>
      </c>
      <c r="D12" s="173">
        <v>1</v>
      </c>
      <c r="E12" s="174" t="s">
        <v>685</v>
      </c>
      <c r="F12" s="313" t="s">
        <v>71</v>
      </c>
      <c r="G12" s="313" t="s">
        <v>361</v>
      </c>
      <c r="H12" s="313" t="s">
        <v>377</v>
      </c>
      <c r="I12" s="313">
        <v>7</v>
      </c>
      <c r="J12" s="313">
        <v>5</v>
      </c>
      <c r="K12" s="313"/>
      <c r="L12" s="313"/>
      <c r="M12" s="175">
        <v>2</v>
      </c>
    </row>
    <row r="13" spans="1:13" ht="25.5">
      <c r="A13" s="176" t="s">
        <v>45</v>
      </c>
      <c r="B13" s="156" t="s">
        <v>151</v>
      </c>
      <c r="C13" s="156" t="s">
        <v>152</v>
      </c>
      <c r="D13" s="156">
        <v>1</v>
      </c>
      <c r="E13" s="196" t="s">
        <v>685</v>
      </c>
      <c r="F13" s="318" t="s">
        <v>71</v>
      </c>
      <c r="G13" s="318" t="s">
        <v>361</v>
      </c>
      <c r="H13" s="318" t="s">
        <v>377</v>
      </c>
      <c r="I13" s="318">
        <v>2</v>
      </c>
      <c r="J13" s="318"/>
      <c r="K13" s="318">
        <v>1</v>
      </c>
      <c r="L13" s="318">
        <v>1</v>
      </c>
      <c r="M13" s="177"/>
    </row>
    <row r="14" spans="1:13" ht="25.5">
      <c r="A14" s="178" t="s">
        <v>59</v>
      </c>
      <c r="B14" s="156" t="s">
        <v>151</v>
      </c>
      <c r="C14" s="156" t="s">
        <v>152</v>
      </c>
      <c r="D14" s="156">
        <v>1</v>
      </c>
      <c r="E14" s="196" t="s">
        <v>685</v>
      </c>
      <c r="F14" s="318" t="s">
        <v>71</v>
      </c>
      <c r="G14" s="318" t="s">
        <v>361</v>
      </c>
      <c r="H14" s="318" t="s">
        <v>377</v>
      </c>
      <c r="I14" s="318">
        <v>9</v>
      </c>
      <c r="J14" s="318">
        <v>5</v>
      </c>
      <c r="K14" s="318">
        <v>1</v>
      </c>
      <c r="L14" s="318">
        <v>1</v>
      </c>
      <c r="M14" s="177">
        <v>2</v>
      </c>
    </row>
    <row r="15" spans="1:13">
      <c r="A15" s="56" t="s">
        <v>6</v>
      </c>
      <c r="B15" s="156" t="s">
        <v>151</v>
      </c>
      <c r="C15" s="156" t="s">
        <v>152</v>
      </c>
      <c r="D15" s="156">
        <v>1</v>
      </c>
      <c r="E15" s="196" t="s">
        <v>685</v>
      </c>
      <c r="F15" s="318" t="s">
        <v>75</v>
      </c>
      <c r="G15" s="318" t="s">
        <v>353</v>
      </c>
      <c r="H15" s="318" t="s">
        <v>378</v>
      </c>
      <c r="I15" s="318">
        <v>7</v>
      </c>
      <c r="J15" s="318">
        <v>5</v>
      </c>
      <c r="K15" s="318">
        <v>1</v>
      </c>
      <c r="L15" s="318"/>
      <c r="M15" s="177">
        <v>1</v>
      </c>
    </row>
    <row r="16" spans="1:13">
      <c r="A16" s="176" t="s">
        <v>45</v>
      </c>
      <c r="B16" s="156" t="s">
        <v>151</v>
      </c>
      <c r="C16" s="156" t="s">
        <v>152</v>
      </c>
      <c r="D16" s="156">
        <v>1</v>
      </c>
      <c r="E16" s="196" t="s">
        <v>685</v>
      </c>
      <c r="F16" s="318" t="s">
        <v>75</v>
      </c>
      <c r="G16" s="318" t="s">
        <v>353</v>
      </c>
      <c r="H16" s="318" t="s">
        <v>378</v>
      </c>
      <c r="I16" s="318">
        <v>2</v>
      </c>
      <c r="J16" s="318">
        <v>1</v>
      </c>
      <c r="K16" s="318">
        <v>1</v>
      </c>
      <c r="L16" s="318"/>
      <c r="M16" s="177"/>
    </row>
    <row r="17" spans="1:13" ht="25.5">
      <c r="A17" s="178" t="s">
        <v>59</v>
      </c>
      <c r="B17" s="156" t="s">
        <v>151</v>
      </c>
      <c r="C17" s="156" t="s">
        <v>152</v>
      </c>
      <c r="D17" s="156">
        <v>1</v>
      </c>
      <c r="E17" s="196" t="s">
        <v>685</v>
      </c>
      <c r="F17" s="318" t="s">
        <v>75</v>
      </c>
      <c r="G17" s="318" t="s">
        <v>353</v>
      </c>
      <c r="H17" s="318" t="s">
        <v>378</v>
      </c>
      <c r="I17" s="318">
        <v>9</v>
      </c>
      <c r="J17" s="318">
        <v>6</v>
      </c>
      <c r="K17" s="318">
        <v>2</v>
      </c>
      <c r="L17" s="318"/>
      <c r="M17" s="177">
        <v>1</v>
      </c>
    </row>
    <row r="18" spans="1:13">
      <c r="A18" s="56" t="s">
        <v>6</v>
      </c>
      <c r="B18" s="156" t="s">
        <v>151</v>
      </c>
      <c r="C18" s="156" t="s">
        <v>152</v>
      </c>
      <c r="D18" s="156">
        <v>1</v>
      </c>
      <c r="E18" s="196" t="s">
        <v>685</v>
      </c>
      <c r="F18" s="318" t="s">
        <v>75</v>
      </c>
      <c r="G18" s="318" t="s">
        <v>352</v>
      </c>
      <c r="H18" s="318" t="s">
        <v>610</v>
      </c>
      <c r="I18" s="318">
        <v>7</v>
      </c>
      <c r="J18" s="318">
        <v>2</v>
      </c>
      <c r="K18" s="318">
        <v>4</v>
      </c>
      <c r="L18" s="318"/>
      <c r="M18" s="177">
        <v>1</v>
      </c>
    </row>
    <row r="19" spans="1:13">
      <c r="A19" s="176" t="s">
        <v>45</v>
      </c>
      <c r="B19" s="156" t="s">
        <v>151</v>
      </c>
      <c r="C19" s="156" t="s">
        <v>152</v>
      </c>
      <c r="D19" s="156">
        <v>1</v>
      </c>
      <c r="E19" s="196" t="s">
        <v>685</v>
      </c>
      <c r="F19" s="318" t="s">
        <v>75</v>
      </c>
      <c r="G19" s="318" t="s">
        <v>352</v>
      </c>
      <c r="H19" s="318" t="s">
        <v>610</v>
      </c>
      <c r="I19" s="318">
        <v>2</v>
      </c>
      <c r="J19" s="318"/>
      <c r="K19" s="318">
        <v>2</v>
      </c>
      <c r="L19" s="318"/>
      <c r="M19" s="177"/>
    </row>
    <row r="20" spans="1:13" ht="27" customHeight="1" thickBot="1">
      <c r="A20" s="179" t="s">
        <v>59</v>
      </c>
      <c r="B20" s="180" t="s">
        <v>151</v>
      </c>
      <c r="C20" s="180" t="s">
        <v>152</v>
      </c>
      <c r="D20" s="180">
        <v>1</v>
      </c>
      <c r="E20" s="198" t="s">
        <v>685</v>
      </c>
      <c r="F20" s="319" t="s">
        <v>75</v>
      </c>
      <c r="G20" s="319" t="s">
        <v>352</v>
      </c>
      <c r="H20" s="319" t="s">
        <v>610</v>
      </c>
      <c r="I20" s="319">
        <v>9</v>
      </c>
      <c r="J20" s="319">
        <v>2</v>
      </c>
      <c r="K20" s="319">
        <v>6</v>
      </c>
      <c r="L20" s="319"/>
      <c r="M20" s="106">
        <v>1</v>
      </c>
    </row>
    <row r="21" spans="1:13" ht="25.5">
      <c r="A21" s="172" t="s">
        <v>6</v>
      </c>
      <c r="B21" s="173" t="s">
        <v>151</v>
      </c>
      <c r="C21" s="173" t="s">
        <v>152</v>
      </c>
      <c r="D21" s="173">
        <v>1</v>
      </c>
      <c r="E21" s="174" t="s">
        <v>686</v>
      </c>
      <c r="F21" s="313" t="s">
        <v>71</v>
      </c>
      <c r="G21" s="313" t="s">
        <v>361</v>
      </c>
      <c r="H21" s="313" t="s">
        <v>377</v>
      </c>
      <c r="I21" s="313">
        <v>8</v>
      </c>
      <c r="J21" s="313">
        <v>4</v>
      </c>
      <c r="K21" s="313">
        <v>2</v>
      </c>
      <c r="L21" s="313">
        <v>1</v>
      </c>
      <c r="M21" s="175">
        <v>1</v>
      </c>
    </row>
    <row r="22" spans="1:13" ht="25.5">
      <c r="A22" s="176" t="s">
        <v>45</v>
      </c>
      <c r="B22" s="156" t="s">
        <v>151</v>
      </c>
      <c r="C22" s="156" t="s">
        <v>152</v>
      </c>
      <c r="D22" s="156">
        <v>1</v>
      </c>
      <c r="E22" s="196" t="s">
        <v>686</v>
      </c>
      <c r="F22" s="318" t="s">
        <v>71</v>
      </c>
      <c r="G22" s="318" t="s">
        <v>361</v>
      </c>
      <c r="H22" s="318" t="s">
        <v>377</v>
      </c>
      <c r="I22" s="321">
        <v>1</v>
      </c>
      <c r="J22" s="321"/>
      <c r="K22" s="321">
        <v>1</v>
      </c>
      <c r="L22" s="321"/>
      <c r="M22" s="181"/>
    </row>
    <row r="23" spans="1:13" ht="25.5">
      <c r="A23" s="178" t="s">
        <v>59</v>
      </c>
      <c r="B23" s="156" t="s">
        <v>151</v>
      </c>
      <c r="C23" s="156" t="s">
        <v>152</v>
      </c>
      <c r="D23" s="156">
        <v>1</v>
      </c>
      <c r="E23" s="196" t="s">
        <v>686</v>
      </c>
      <c r="F23" s="318" t="s">
        <v>71</v>
      </c>
      <c r="G23" s="318" t="s">
        <v>361</v>
      </c>
      <c r="H23" s="318" t="s">
        <v>377</v>
      </c>
      <c r="I23" s="318">
        <v>9</v>
      </c>
      <c r="J23" s="318">
        <v>4</v>
      </c>
      <c r="K23" s="318">
        <v>3</v>
      </c>
      <c r="L23" s="318">
        <v>1</v>
      </c>
      <c r="M23" s="177">
        <v>1</v>
      </c>
    </row>
    <row r="24" spans="1:13">
      <c r="A24" s="56" t="s">
        <v>6</v>
      </c>
      <c r="B24" s="156" t="s">
        <v>151</v>
      </c>
      <c r="C24" s="156" t="s">
        <v>152</v>
      </c>
      <c r="D24" s="156">
        <v>1</v>
      </c>
      <c r="E24" s="196" t="s">
        <v>686</v>
      </c>
      <c r="F24" s="318" t="s">
        <v>75</v>
      </c>
      <c r="G24" s="318" t="s">
        <v>353</v>
      </c>
      <c r="H24" s="318" t="s">
        <v>378</v>
      </c>
      <c r="I24" s="318">
        <v>8</v>
      </c>
      <c r="J24" s="318">
        <v>1</v>
      </c>
      <c r="K24" s="318">
        <v>4</v>
      </c>
      <c r="L24" s="318">
        <v>2</v>
      </c>
      <c r="M24" s="177">
        <v>1</v>
      </c>
    </row>
    <row r="25" spans="1:13">
      <c r="A25" s="176" t="s">
        <v>45</v>
      </c>
      <c r="B25" s="156" t="s">
        <v>151</v>
      </c>
      <c r="C25" s="156" t="s">
        <v>152</v>
      </c>
      <c r="D25" s="156">
        <v>1</v>
      </c>
      <c r="E25" s="196" t="s">
        <v>686</v>
      </c>
      <c r="F25" s="318" t="s">
        <v>75</v>
      </c>
      <c r="G25" s="318" t="s">
        <v>353</v>
      </c>
      <c r="H25" s="318" t="s">
        <v>378</v>
      </c>
      <c r="I25" s="318">
        <v>1</v>
      </c>
      <c r="J25" s="318"/>
      <c r="K25" s="318">
        <v>1</v>
      </c>
      <c r="L25" s="318"/>
      <c r="M25" s="177"/>
    </row>
    <row r="26" spans="1:13" ht="25.5">
      <c r="A26" s="178" t="s">
        <v>59</v>
      </c>
      <c r="B26" s="156" t="s">
        <v>151</v>
      </c>
      <c r="C26" s="156" t="s">
        <v>152</v>
      </c>
      <c r="D26" s="156">
        <v>1</v>
      </c>
      <c r="E26" s="196" t="s">
        <v>686</v>
      </c>
      <c r="F26" s="318" t="s">
        <v>75</v>
      </c>
      <c r="G26" s="318" t="s">
        <v>353</v>
      </c>
      <c r="H26" s="318" t="s">
        <v>378</v>
      </c>
      <c r="I26" s="318">
        <v>9</v>
      </c>
      <c r="J26" s="318">
        <v>1</v>
      </c>
      <c r="K26" s="318">
        <v>5</v>
      </c>
      <c r="L26" s="318">
        <v>2</v>
      </c>
      <c r="M26" s="177">
        <v>1</v>
      </c>
    </row>
    <row r="27" spans="1:13">
      <c r="A27" s="56" t="s">
        <v>6</v>
      </c>
      <c r="B27" s="156" t="s">
        <v>151</v>
      </c>
      <c r="C27" s="156" t="s">
        <v>152</v>
      </c>
      <c r="D27" s="156">
        <v>1</v>
      </c>
      <c r="E27" s="196" t="s">
        <v>686</v>
      </c>
      <c r="F27" s="318" t="s">
        <v>75</v>
      </c>
      <c r="G27" s="318" t="s">
        <v>352</v>
      </c>
      <c r="H27" s="318" t="s">
        <v>610</v>
      </c>
      <c r="I27" s="318">
        <v>8</v>
      </c>
      <c r="J27" s="318"/>
      <c r="K27" s="318">
        <v>5</v>
      </c>
      <c r="L27" s="318"/>
      <c r="M27" s="177">
        <v>3</v>
      </c>
    </row>
    <row r="28" spans="1:13">
      <c r="A28" s="176" t="s">
        <v>45</v>
      </c>
      <c r="B28" s="156" t="s">
        <v>151</v>
      </c>
      <c r="C28" s="156" t="s">
        <v>152</v>
      </c>
      <c r="D28" s="156">
        <v>1</v>
      </c>
      <c r="E28" s="196" t="s">
        <v>686</v>
      </c>
      <c r="F28" s="318" t="s">
        <v>75</v>
      </c>
      <c r="G28" s="318" t="s">
        <v>352</v>
      </c>
      <c r="H28" s="318" t="s">
        <v>610</v>
      </c>
      <c r="I28" s="318">
        <v>1</v>
      </c>
      <c r="J28" s="318"/>
      <c r="K28" s="318">
        <v>1</v>
      </c>
      <c r="L28" s="318"/>
      <c r="M28" s="177"/>
    </row>
    <row r="29" spans="1:13" ht="25.5">
      <c r="A29" s="178" t="s">
        <v>59</v>
      </c>
      <c r="B29" s="156" t="s">
        <v>151</v>
      </c>
      <c r="C29" s="156" t="s">
        <v>152</v>
      </c>
      <c r="D29" s="156">
        <v>1</v>
      </c>
      <c r="E29" s="196" t="s">
        <v>686</v>
      </c>
      <c r="F29" s="318" t="s">
        <v>75</v>
      </c>
      <c r="G29" s="318" t="s">
        <v>352</v>
      </c>
      <c r="H29" s="318" t="s">
        <v>610</v>
      </c>
      <c r="I29" s="318">
        <v>9</v>
      </c>
      <c r="J29" s="318"/>
      <c r="K29" s="318">
        <v>6</v>
      </c>
      <c r="L29" s="318"/>
      <c r="M29" s="177">
        <v>3</v>
      </c>
    </row>
    <row r="30" spans="1:13">
      <c r="A30" s="56" t="s">
        <v>6</v>
      </c>
      <c r="B30" s="156" t="s">
        <v>151</v>
      </c>
      <c r="C30" s="156" t="s">
        <v>152</v>
      </c>
      <c r="D30" s="156">
        <v>1</v>
      </c>
      <c r="E30" s="196" t="s">
        <v>686</v>
      </c>
      <c r="F30" s="318" t="s">
        <v>75</v>
      </c>
      <c r="G30" s="320" t="s">
        <v>692</v>
      </c>
      <c r="H30" s="320" t="s">
        <v>379</v>
      </c>
      <c r="I30" s="318">
        <v>8</v>
      </c>
      <c r="J30" s="318"/>
      <c r="K30" s="318">
        <v>7</v>
      </c>
      <c r="L30" s="318">
        <v>1</v>
      </c>
      <c r="M30" s="177"/>
    </row>
    <row r="31" spans="1:13">
      <c r="A31" s="176" t="s">
        <v>45</v>
      </c>
      <c r="B31" s="156" t="s">
        <v>151</v>
      </c>
      <c r="C31" s="156" t="s">
        <v>152</v>
      </c>
      <c r="D31" s="156">
        <v>1</v>
      </c>
      <c r="E31" s="196" t="s">
        <v>686</v>
      </c>
      <c r="F31" s="318" t="s">
        <v>75</v>
      </c>
      <c r="G31" s="318" t="s">
        <v>692</v>
      </c>
      <c r="H31" s="318" t="s">
        <v>379</v>
      </c>
      <c r="I31" s="318">
        <v>1</v>
      </c>
      <c r="J31" s="318"/>
      <c r="K31" s="318">
        <v>1</v>
      </c>
      <c r="L31" s="318"/>
      <c r="M31" s="177"/>
    </row>
    <row r="32" spans="1:13" ht="26.25" thickBot="1">
      <c r="A32" s="179" t="s">
        <v>59</v>
      </c>
      <c r="B32" s="180" t="s">
        <v>151</v>
      </c>
      <c r="C32" s="180" t="s">
        <v>152</v>
      </c>
      <c r="D32" s="180">
        <v>1</v>
      </c>
      <c r="E32" s="198" t="s">
        <v>686</v>
      </c>
      <c r="F32" s="319" t="s">
        <v>75</v>
      </c>
      <c r="G32" s="319" t="s">
        <v>692</v>
      </c>
      <c r="H32" s="319" t="s">
        <v>379</v>
      </c>
      <c r="I32" s="319">
        <v>9</v>
      </c>
      <c r="J32" s="319"/>
      <c r="K32" s="319">
        <v>8</v>
      </c>
      <c r="L32" s="319">
        <v>1</v>
      </c>
      <c r="M32" s="106"/>
    </row>
    <row r="33" spans="1:13">
      <c r="A33" s="172" t="s">
        <v>6</v>
      </c>
      <c r="B33" s="173" t="s">
        <v>151</v>
      </c>
      <c r="C33" s="173" t="s">
        <v>152</v>
      </c>
      <c r="D33" s="173">
        <v>2</v>
      </c>
      <c r="E33" s="174" t="s">
        <v>153</v>
      </c>
      <c r="F33" s="313" t="s">
        <v>75</v>
      </c>
      <c r="G33" s="313" t="s">
        <v>355</v>
      </c>
      <c r="H33" s="313" t="s">
        <v>580</v>
      </c>
      <c r="I33" s="313">
        <v>11</v>
      </c>
      <c r="J33" s="313">
        <v>1</v>
      </c>
      <c r="K33" s="313">
        <v>7</v>
      </c>
      <c r="L33" s="313">
        <v>3</v>
      </c>
      <c r="M33" s="175"/>
    </row>
    <row r="34" spans="1:13">
      <c r="A34" s="178" t="s">
        <v>45</v>
      </c>
      <c r="B34" s="156" t="s">
        <v>151</v>
      </c>
      <c r="C34" s="156" t="s">
        <v>152</v>
      </c>
      <c r="D34" s="156">
        <v>2</v>
      </c>
      <c r="E34" s="244" t="s">
        <v>153</v>
      </c>
      <c r="F34" s="321" t="s">
        <v>75</v>
      </c>
      <c r="G34" s="321" t="s">
        <v>355</v>
      </c>
      <c r="H34" s="321" t="s">
        <v>580</v>
      </c>
      <c r="I34" s="321">
        <v>1</v>
      </c>
      <c r="J34" s="321"/>
      <c r="K34" s="321"/>
      <c r="L34" s="321"/>
      <c r="M34" s="181">
        <v>1</v>
      </c>
    </row>
    <row r="35" spans="1:13" ht="25.5">
      <c r="A35" s="178" t="s">
        <v>59</v>
      </c>
      <c r="B35" s="156" t="s">
        <v>151</v>
      </c>
      <c r="C35" s="156" t="s">
        <v>152</v>
      </c>
      <c r="D35" s="156">
        <v>2</v>
      </c>
      <c r="E35" s="244" t="s">
        <v>153</v>
      </c>
      <c r="F35" s="321" t="s">
        <v>75</v>
      </c>
      <c r="G35" s="321" t="s">
        <v>355</v>
      </c>
      <c r="H35" s="321" t="s">
        <v>580</v>
      </c>
      <c r="I35" s="321">
        <v>12</v>
      </c>
      <c r="J35" s="321">
        <v>1</v>
      </c>
      <c r="K35" s="321">
        <v>7</v>
      </c>
      <c r="L35" s="321">
        <v>3</v>
      </c>
      <c r="M35" s="181">
        <v>1</v>
      </c>
    </row>
    <row r="36" spans="1:13">
      <c r="A36" s="56" t="s">
        <v>6</v>
      </c>
      <c r="B36" s="156" t="s">
        <v>151</v>
      </c>
      <c r="C36" s="156" t="s">
        <v>152</v>
      </c>
      <c r="D36" s="156">
        <v>2</v>
      </c>
      <c r="E36" s="244" t="s">
        <v>153</v>
      </c>
      <c r="F36" s="321" t="s">
        <v>75</v>
      </c>
      <c r="G36" s="321" t="s">
        <v>352</v>
      </c>
      <c r="H36" s="321" t="s">
        <v>380</v>
      </c>
      <c r="I36" s="321">
        <v>11</v>
      </c>
      <c r="J36" s="321"/>
      <c r="K36" s="321">
        <v>8</v>
      </c>
      <c r="L36" s="321">
        <v>2</v>
      </c>
      <c r="M36" s="181">
        <v>1</v>
      </c>
    </row>
    <row r="37" spans="1:13">
      <c r="A37" s="178" t="s">
        <v>45</v>
      </c>
      <c r="B37" s="156" t="s">
        <v>151</v>
      </c>
      <c r="C37" s="156" t="s">
        <v>152</v>
      </c>
      <c r="D37" s="156">
        <v>2</v>
      </c>
      <c r="E37" s="244" t="s">
        <v>153</v>
      </c>
      <c r="F37" s="321" t="s">
        <v>75</v>
      </c>
      <c r="G37" s="321" t="s">
        <v>352</v>
      </c>
      <c r="H37" s="321" t="s">
        <v>380</v>
      </c>
      <c r="I37" s="321">
        <v>1</v>
      </c>
      <c r="J37" s="321"/>
      <c r="K37" s="321"/>
      <c r="L37" s="321"/>
      <c r="M37" s="181">
        <v>1</v>
      </c>
    </row>
    <row r="38" spans="1:13" ht="25.5">
      <c r="A38" s="178" t="s">
        <v>59</v>
      </c>
      <c r="B38" s="156" t="s">
        <v>151</v>
      </c>
      <c r="C38" s="156" t="s">
        <v>152</v>
      </c>
      <c r="D38" s="156">
        <v>2</v>
      </c>
      <c r="E38" s="244" t="s">
        <v>153</v>
      </c>
      <c r="F38" s="321" t="s">
        <v>75</v>
      </c>
      <c r="G38" s="321" t="s">
        <v>352</v>
      </c>
      <c r="H38" s="321" t="s">
        <v>380</v>
      </c>
      <c r="I38" s="321">
        <v>12</v>
      </c>
      <c r="J38" s="321"/>
      <c r="K38" s="321">
        <v>8</v>
      </c>
      <c r="L38" s="321">
        <v>2</v>
      </c>
      <c r="M38" s="181">
        <v>2</v>
      </c>
    </row>
    <row r="39" spans="1:13">
      <c r="A39" s="56" t="s">
        <v>6</v>
      </c>
      <c r="B39" s="156" t="s">
        <v>151</v>
      </c>
      <c r="C39" s="156" t="s">
        <v>152</v>
      </c>
      <c r="D39" s="156">
        <v>2</v>
      </c>
      <c r="E39" s="244" t="s">
        <v>153</v>
      </c>
      <c r="F39" s="321" t="s">
        <v>75</v>
      </c>
      <c r="G39" s="321" t="s">
        <v>353</v>
      </c>
      <c r="H39" s="321" t="s">
        <v>381</v>
      </c>
      <c r="I39" s="321">
        <v>11</v>
      </c>
      <c r="J39" s="321">
        <v>3</v>
      </c>
      <c r="K39" s="321">
        <v>6</v>
      </c>
      <c r="L39" s="321">
        <v>1</v>
      </c>
      <c r="M39" s="181">
        <v>1</v>
      </c>
    </row>
    <row r="40" spans="1:13" ht="12" customHeight="1">
      <c r="A40" s="178" t="s">
        <v>45</v>
      </c>
      <c r="B40" s="156" t="s">
        <v>151</v>
      </c>
      <c r="C40" s="156" t="s">
        <v>152</v>
      </c>
      <c r="D40" s="156">
        <v>2</v>
      </c>
      <c r="E40" s="244" t="s">
        <v>153</v>
      </c>
      <c r="F40" s="321" t="s">
        <v>75</v>
      </c>
      <c r="G40" s="321" t="s">
        <v>353</v>
      </c>
      <c r="H40" s="321" t="s">
        <v>381</v>
      </c>
      <c r="I40" s="321">
        <v>1</v>
      </c>
      <c r="J40" s="321"/>
      <c r="K40" s="321"/>
      <c r="L40" s="321"/>
      <c r="M40" s="181">
        <v>1</v>
      </c>
    </row>
    <row r="41" spans="1:13" ht="24" customHeight="1" thickBot="1">
      <c r="A41" s="179" t="s">
        <v>59</v>
      </c>
      <c r="B41" s="180" t="s">
        <v>151</v>
      </c>
      <c r="C41" s="180" t="s">
        <v>152</v>
      </c>
      <c r="D41" s="180">
        <v>2</v>
      </c>
      <c r="E41" s="244" t="s">
        <v>153</v>
      </c>
      <c r="F41" s="315" t="s">
        <v>75</v>
      </c>
      <c r="G41" s="315" t="s">
        <v>353</v>
      </c>
      <c r="H41" s="315" t="s">
        <v>381</v>
      </c>
      <c r="I41" s="315">
        <v>12</v>
      </c>
      <c r="J41" s="315">
        <v>3</v>
      </c>
      <c r="K41" s="315">
        <v>6</v>
      </c>
      <c r="L41" s="315">
        <v>1</v>
      </c>
      <c r="M41" s="335">
        <v>2</v>
      </c>
    </row>
    <row r="42" spans="1:13" ht="12" customHeight="1">
      <c r="A42" s="172" t="s">
        <v>6</v>
      </c>
      <c r="B42" s="173" t="s">
        <v>151</v>
      </c>
      <c r="C42" s="173" t="s">
        <v>152</v>
      </c>
      <c r="D42" s="173">
        <v>2</v>
      </c>
      <c r="E42" s="174" t="s">
        <v>154</v>
      </c>
      <c r="F42" s="313" t="s">
        <v>75</v>
      </c>
      <c r="G42" s="313" t="s">
        <v>355</v>
      </c>
      <c r="H42" s="313" t="s">
        <v>580</v>
      </c>
      <c r="I42" s="313">
        <v>8</v>
      </c>
      <c r="J42" s="313">
        <v>1</v>
      </c>
      <c r="K42" s="313">
        <v>7</v>
      </c>
      <c r="L42" s="313"/>
      <c r="M42" s="175"/>
    </row>
    <row r="43" spans="1:13" ht="12" customHeight="1">
      <c r="A43" s="182" t="s">
        <v>45</v>
      </c>
      <c r="B43" s="156" t="s">
        <v>151</v>
      </c>
      <c r="C43" s="156" t="s">
        <v>152</v>
      </c>
      <c r="D43" s="156">
        <v>2</v>
      </c>
      <c r="E43" s="244" t="s">
        <v>154</v>
      </c>
      <c r="F43" s="321" t="s">
        <v>75</v>
      </c>
      <c r="G43" s="321" t="s">
        <v>355</v>
      </c>
      <c r="H43" s="321" t="s">
        <v>580</v>
      </c>
      <c r="I43" s="321">
        <v>1</v>
      </c>
      <c r="J43" s="321"/>
      <c r="K43" s="321">
        <v>1</v>
      </c>
      <c r="L43" s="321"/>
      <c r="M43" s="181"/>
    </row>
    <row r="44" spans="1:13" ht="12" customHeight="1">
      <c r="A44" s="178" t="s">
        <v>59</v>
      </c>
      <c r="B44" s="156" t="s">
        <v>151</v>
      </c>
      <c r="C44" s="156" t="s">
        <v>152</v>
      </c>
      <c r="D44" s="156">
        <v>2</v>
      </c>
      <c r="E44" s="244" t="s">
        <v>154</v>
      </c>
      <c r="F44" s="321" t="s">
        <v>75</v>
      </c>
      <c r="G44" s="321" t="s">
        <v>355</v>
      </c>
      <c r="H44" s="321" t="s">
        <v>580</v>
      </c>
      <c r="I44" s="321">
        <v>9</v>
      </c>
      <c r="J44" s="321">
        <v>1</v>
      </c>
      <c r="K44" s="321">
        <v>8</v>
      </c>
      <c r="L44" s="321"/>
      <c r="M44" s="181"/>
    </row>
    <row r="45" spans="1:13">
      <c r="A45" s="56" t="s">
        <v>6</v>
      </c>
      <c r="B45" s="156" t="s">
        <v>151</v>
      </c>
      <c r="C45" s="156" t="s">
        <v>152</v>
      </c>
      <c r="D45" s="156">
        <v>2</v>
      </c>
      <c r="E45" s="244" t="s">
        <v>154</v>
      </c>
      <c r="F45" s="321" t="s">
        <v>75</v>
      </c>
      <c r="G45" s="321" t="s">
        <v>352</v>
      </c>
      <c r="H45" s="321" t="s">
        <v>380</v>
      </c>
      <c r="I45" s="321">
        <v>8</v>
      </c>
      <c r="J45" s="321"/>
      <c r="K45" s="321">
        <v>5</v>
      </c>
      <c r="L45" s="321">
        <v>3</v>
      </c>
      <c r="M45" s="181"/>
    </row>
    <row r="46" spans="1:13">
      <c r="A46" s="182" t="s">
        <v>45</v>
      </c>
      <c r="B46" s="156" t="s">
        <v>151</v>
      </c>
      <c r="C46" s="156" t="s">
        <v>152</v>
      </c>
      <c r="D46" s="156">
        <v>2</v>
      </c>
      <c r="E46" s="244" t="s">
        <v>154</v>
      </c>
      <c r="F46" s="321" t="s">
        <v>75</v>
      </c>
      <c r="G46" s="321" t="s">
        <v>352</v>
      </c>
      <c r="H46" s="321" t="s">
        <v>380</v>
      </c>
      <c r="I46" s="321">
        <v>1</v>
      </c>
      <c r="J46" s="321"/>
      <c r="K46" s="321">
        <v>1</v>
      </c>
      <c r="L46" s="321"/>
      <c r="M46" s="181"/>
    </row>
    <row r="47" spans="1:13" ht="26.25" thickBot="1">
      <c r="A47" s="195" t="s">
        <v>59</v>
      </c>
      <c r="B47" s="237" t="s">
        <v>151</v>
      </c>
      <c r="C47" s="237" t="s">
        <v>152</v>
      </c>
      <c r="D47" s="237">
        <v>2</v>
      </c>
      <c r="E47" s="323" t="s">
        <v>154</v>
      </c>
      <c r="F47" s="314" t="s">
        <v>75</v>
      </c>
      <c r="G47" s="314" t="s">
        <v>352</v>
      </c>
      <c r="H47" s="314" t="s">
        <v>380</v>
      </c>
      <c r="I47" s="314">
        <v>9</v>
      </c>
      <c r="J47" s="314"/>
      <c r="K47" s="314">
        <v>6</v>
      </c>
      <c r="L47" s="314">
        <v>3</v>
      </c>
      <c r="M47" s="338"/>
    </row>
    <row r="48" spans="1:13">
      <c r="A48" s="172" t="s">
        <v>6</v>
      </c>
      <c r="B48" s="173" t="s">
        <v>151</v>
      </c>
      <c r="C48" s="173" t="s">
        <v>152</v>
      </c>
      <c r="D48" s="173">
        <v>2</v>
      </c>
      <c r="E48" s="174" t="s">
        <v>155</v>
      </c>
      <c r="F48" s="313" t="s">
        <v>75</v>
      </c>
      <c r="G48" s="313" t="s">
        <v>355</v>
      </c>
      <c r="H48" s="313" t="s">
        <v>580</v>
      </c>
      <c r="I48" s="313">
        <v>6</v>
      </c>
      <c r="J48" s="313">
        <v>3</v>
      </c>
      <c r="K48" s="313">
        <v>3</v>
      </c>
      <c r="L48" s="313"/>
      <c r="M48" s="175"/>
    </row>
    <row r="49" spans="1:13">
      <c r="A49" s="176" t="s">
        <v>45</v>
      </c>
      <c r="B49" s="156" t="s">
        <v>151</v>
      </c>
      <c r="C49" s="156" t="s">
        <v>152</v>
      </c>
      <c r="D49" s="156">
        <v>2</v>
      </c>
      <c r="E49" s="196" t="s">
        <v>155</v>
      </c>
      <c r="F49" s="318" t="s">
        <v>75</v>
      </c>
      <c r="G49" s="318" t="s">
        <v>355</v>
      </c>
      <c r="H49" s="318" t="s">
        <v>580</v>
      </c>
      <c r="I49" s="318">
        <v>1</v>
      </c>
      <c r="J49" s="318"/>
      <c r="K49" s="318"/>
      <c r="L49" s="318"/>
      <c r="M49" s="177">
        <v>1</v>
      </c>
    </row>
    <row r="50" spans="1:13" ht="25.5">
      <c r="A50" s="178" t="s">
        <v>59</v>
      </c>
      <c r="B50" s="156" t="s">
        <v>151</v>
      </c>
      <c r="C50" s="156" t="s">
        <v>152</v>
      </c>
      <c r="D50" s="156">
        <v>2</v>
      </c>
      <c r="E50" s="196" t="s">
        <v>155</v>
      </c>
      <c r="F50" s="318" t="s">
        <v>75</v>
      </c>
      <c r="G50" s="318" t="s">
        <v>355</v>
      </c>
      <c r="H50" s="318" t="s">
        <v>580</v>
      </c>
      <c r="I50" s="318">
        <v>7</v>
      </c>
      <c r="J50" s="318">
        <v>3</v>
      </c>
      <c r="K50" s="318">
        <v>3</v>
      </c>
      <c r="L50" s="318"/>
      <c r="M50" s="177">
        <v>1</v>
      </c>
    </row>
    <row r="51" spans="1:13">
      <c r="A51" s="56" t="s">
        <v>6</v>
      </c>
      <c r="B51" s="156" t="s">
        <v>151</v>
      </c>
      <c r="C51" s="156" t="s">
        <v>152</v>
      </c>
      <c r="D51" s="156">
        <v>2</v>
      </c>
      <c r="E51" s="196" t="s">
        <v>155</v>
      </c>
      <c r="F51" s="318" t="s">
        <v>75</v>
      </c>
      <c r="G51" s="318" t="s">
        <v>352</v>
      </c>
      <c r="H51" s="318" t="s">
        <v>380</v>
      </c>
      <c r="I51" s="318">
        <v>6</v>
      </c>
      <c r="J51" s="318"/>
      <c r="K51" s="318">
        <v>6</v>
      </c>
      <c r="L51" s="318"/>
      <c r="M51" s="177"/>
    </row>
    <row r="52" spans="1:13">
      <c r="A52" s="176" t="s">
        <v>45</v>
      </c>
      <c r="B52" s="156" t="s">
        <v>151</v>
      </c>
      <c r="C52" s="156" t="s">
        <v>152</v>
      </c>
      <c r="D52" s="156">
        <v>2</v>
      </c>
      <c r="E52" s="196" t="s">
        <v>155</v>
      </c>
      <c r="F52" s="318" t="s">
        <v>75</v>
      </c>
      <c r="G52" s="318" t="s">
        <v>352</v>
      </c>
      <c r="H52" s="318" t="s">
        <v>380</v>
      </c>
      <c r="I52" s="318">
        <v>1</v>
      </c>
      <c r="J52" s="318"/>
      <c r="K52" s="318"/>
      <c r="L52" s="318"/>
      <c r="M52" s="177">
        <v>1</v>
      </c>
    </row>
    <row r="53" spans="1:13" ht="25.5">
      <c r="A53" s="178" t="s">
        <v>59</v>
      </c>
      <c r="B53" s="156" t="s">
        <v>151</v>
      </c>
      <c r="C53" s="156" t="s">
        <v>152</v>
      </c>
      <c r="D53" s="156">
        <v>2</v>
      </c>
      <c r="E53" s="196" t="s">
        <v>155</v>
      </c>
      <c r="F53" s="318" t="s">
        <v>75</v>
      </c>
      <c r="G53" s="318" t="s">
        <v>352</v>
      </c>
      <c r="H53" s="318" t="s">
        <v>380</v>
      </c>
      <c r="I53" s="318">
        <v>7</v>
      </c>
      <c r="J53" s="318"/>
      <c r="K53" s="318">
        <v>6</v>
      </c>
      <c r="L53" s="318"/>
      <c r="M53" s="177">
        <v>1</v>
      </c>
    </row>
    <row r="54" spans="1:13">
      <c r="A54" s="56" t="s">
        <v>6</v>
      </c>
      <c r="B54" s="156" t="s">
        <v>151</v>
      </c>
      <c r="C54" s="156" t="s">
        <v>152</v>
      </c>
      <c r="D54" s="156">
        <v>2</v>
      </c>
      <c r="E54" s="196" t="s">
        <v>155</v>
      </c>
      <c r="F54" s="318" t="s">
        <v>75</v>
      </c>
      <c r="G54" s="318" t="s">
        <v>353</v>
      </c>
      <c r="H54" s="318" t="s">
        <v>381</v>
      </c>
      <c r="I54" s="318">
        <v>6</v>
      </c>
      <c r="J54" s="318">
        <v>4</v>
      </c>
      <c r="K54" s="318">
        <v>2</v>
      </c>
      <c r="L54" s="318"/>
      <c r="M54" s="177"/>
    </row>
    <row r="55" spans="1:13">
      <c r="A55" s="176" t="s">
        <v>45</v>
      </c>
      <c r="B55" s="156" t="s">
        <v>151</v>
      </c>
      <c r="C55" s="156" t="s">
        <v>152</v>
      </c>
      <c r="D55" s="156">
        <v>2</v>
      </c>
      <c r="E55" s="196" t="s">
        <v>155</v>
      </c>
      <c r="F55" s="318" t="s">
        <v>75</v>
      </c>
      <c r="G55" s="318" t="s">
        <v>353</v>
      </c>
      <c r="H55" s="318" t="s">
        <v>381</v>
      </c>
      <c r="I55" s="318">
        <v>1</v>
      </c>
      <c r="J55" s="318"/>
      <c r="K55" s="318"/>
      <c r="L55" s="318"/>
      <c r="M55" s="177">
        <v>1</v>
      </c>
    </row>
    <row r="56" spans="1:13" ht="26.25" thickBot="1">
      <c r="A56" s="195" t="s">
        <v>59</v>
      </c>
      <c r="B56" s="237" t="s">
        <v>151</v>
      </c>
      <c r="C56" s="237" t="s">
        <v>152</v>
      </c>
      <c r="D56" s="237">
        <v>2</v>
      </c>
      <c r="E56" s="240" t="s">
        <v>155</v>
      </c>
      <c r="F56" s="320" t="s">
        <v>75</v>
      </c>
      <c r="G56" s="320" t="s">
        <v>353</v>
      </c>
      <c r="H56" s="320" t="s">
        <v>381</v>
      </c>
      <c r="I56" s="320">
        <v>7</v>
      </c>
      <c r="J56" s="320">
        <v>4</v>
      </c>
      <c r="K56" s="320">
        <v>2</v>
      </c>
      <c r="L56" s="320"/>
      <c r="M56" s="149">
        <v>1</v>
      </c>
    </row>
    <row r="57" spans="1:13">
      <c r="A57" s="172" t="s">
        <v>6</v>
      </c>
      <c r="B57" s="173" t="s">
        <v>151</v>
      </c>
      <c r="C57" s="173" t="s">
        <v>152</v>
      </c>
      <c r="D57" s="173">
        <v>3</v>
      </c>
      <c r="E57" s="174" t="s">
        <v>156</v>
      </c>
      <c r="F57" s="313" t="s">
        <v>75</v>
      </c>
      <c r="G57" s="313" t="s">
        <v>723</v>
      </c>
      <c r="H57" s="313" t="s">
        <v>694</v>
      </c>
      <c r="I57" s="313">
        <v>8</v>
      </c>
      <c r="J57" s="313">
        <v>6</v>
      </c>
      <c r="K57" s="313">
        <v>1</v>
      </c>
      <c r="L57" s="313">
        <v>1</v>
      </c>
      <c r="M57" s="175"/>
    </row>
    <row r="58" spans="1:13">
      <c r="A58" s="178" t="s">
        <v>45</v>
      </c>
      <c r="B58" s="156" t="s">
        <v>151</v>
      </c>
      <c r="C58" s="156" t="s">
        <v>152</v>
      </c>
      <c r="D58" s="156">
        <v>3</v>
      </c>
      <c r="E58" s="196" t="s">
        <v>156</v>
      </c>
      <c r="F58" s="318" t="s">
        <v>75</v>
      </c>
      <c r="G58" s="318" t="s">
        <v>723</v>
      </c>
      <c r="H58" s="318" t="s">
        <v>694</v>
      </c>
      <c r="I58" s="318">
        <v>1</v>
      </c>
      <c r="J58" s="318"/>
      <c r="K58" s="318"/>
      <c r="L58" s="318">
        <v>1</v>
      </c>
      <c r="M58" s="177"/>
    </row>
    <row r="59" spans="1:13" ht="25.5">
      <c r="A59" s="178" t="s">
        <v>59</v>
      </c>
      <c r="B59" s="156" t="s">
        <v>151</v>
      </c>
      <c r="C59" s="156" t="s">
        <v>152</v>
      </c>
      <c r="D59" s="156">
        <v>3</v>
      </c>
      <c r="E59" s="196" t="s">
        <v>156</v>
      </c>
      <c r="F59" s="318" t="s">
        <v>75</v>
      </c>
      <c r="G59" s="318" t="s">
        <v>723</v>
      </c>
      <c r="H59" s="318" t="s">
        <v>694</v>
      </c>
      <c r="I59" s="318">
        <v>9</v>
      </c>
      <c r="J59" s="318">
        <v>6</v>
      </c>
      <c r="K59" s="318">
        <v>1</v>
      </c>
      <c r="L59" s="318">
        <v>2</v>
      </c>
      <c r="M59" s="177"/>
    </row>
    <row r="60" spans="1:13">
      <c r="A60" s="56" t="s">
        <v>6</v>
      </c>
      <c r="B60" s="156" t="s">
        <v>151</v>
      </c>
      <c r="C60" s="156" t="s">
        <v>152</v>
      </c>
      <c r="D60" s="156">
        <v>3</v>
      </c>
      <c r="E60" s="196" t="s">
        <v>156</v>
      </c>
      <c r="F60" s="318" t="s">
        <v>75</v>
      </c>
      <c r="G60" s="318" t="s">
        <v>355</v>
      </c>
      <c r="H60" s="318" t="s">
        <v>382</v>
      </c>
      <c r="I60" s="318">
        <v>8</v>
      </c>
      <c r="J60" s="318">
        <v>3</v>
      </c>
      <c r="K60" s="318">
        <v>5</v>
      </c>
      <c r="L60" s="318"/>
      <c r="M60" s="177"/>
    </row>
    <row r="61" spans="1:13">
      <c r="A61" s="178" t="s">
        <v>45</v>
      </c>
      <c r="B61" s="156" t="s">
        <v>151</v>
      </c>
      <c r="C61" s="156" t="s">
        <v>152</v>
      </c>
      <c r="D61" s="156">
        <v>3</v>
      </c>
      <c r="E61" s="196" t="s">
        <v>156</v>
      </c>
      <c r="F61" s="318" t="s">
        <v>75</v>
      </c>
      <c r="G61" s="318" t="s">
        <v>355</v>
      </c>
      <c r="H61" s="318" t="s">
        <v>382</v>
      </c>
      <c r="I61" s="318">
        <v>1</v>
      </c>
      <c r="J61" s="318"/>
      <c r="K61" s="318">
        <v>1</v>
      </c>
      <c r="L61" s="318"/>
      <c r="M61" s="177"/>
    </row>
    <row r="62" spans="1:13" ht="25.5">
      <c r="A62" s="178" t="s">
        <v>59</v>
      </c>
      <c r="B62" s="156" t="s">
        <v>151</v>
      </c>
      <c r="C62" s="156" t="s">
        <v>152</v>
      </c>
      <c r="D62" s="156">
        <v>3</v>
      </c>
      <c r="E62" s="196" t="s">
        <v>156</v>
      </c>
      <c r="F62" s="318" t="s">
        <v>75</v>
      </c>
      <c r="G62" s="318" t="s">
        <v>355</v>
      </c>
      <c r="H62" s="318" t="s">
        <v>382</v>
      </c>
      <c r="I62" s="318">
        <v>9</v>
      </c>
      <c r="J62" s="318">
        <v>3</v>
      </c>
      <c r="K62" s="318">
        <v>6</v>
      </c>
      <c r="L62" s="318"/>
      <c r="M62" s="177"/>
    </row>
    <row r="63" spans="1:13">
      <c r="A63" s="56" t="s">
        <v>6</v>
      </c>
      <c r="B63" s="156" t="s">
        <v>151</v>
      </c>
      <c r="C63" s="156" t="s">
        <v>152</v>
      </c>
      <c r="D63" s="156">
        <v>3</v>
      </c>
      <c r="E63" s="196" t="s">
        <v>156</v>
      </c>
      <c r="F63" s="318" t="s">
        <v>75</v>
      </c>
      <c r="G63" s="318" t="s">
        <v>724</v>
      </c>
      <c r="H63" s="318" t="s">
        <v>520</v>
      </c>
      <c r="I63" s="318">
        <v>8</v>
      </c>
      <c r="J63" s="318">
        <v>3</v>
      </c>
      <c r="K63" s="318">
        <v>5</v>
      </c>
      <c r="L63" s="318"/>
      <c r="M63" s="177"/>
    </row>
    <row r="64" spans="1:13">
      <c r="A64" s="178" t="s">
        <v>45</v>
      </c>
      <c r="B64" s="156" t="s">
        <v>151</v>
      </c>
      <c r="C64" s="156" t="s">
        <v>152</v>
      </c>
      <c r="D64" s="156">
        <v>3</v>
      </c>
      <c r="E64" s="196" t="s">
        <v>156</v>
      </c>
      <c r="F64" s="318" t="s">
        <v>75</v>
      </c>
      <c r="G64" s="318" t="s">
        <v>724</v>
      </c>
      <c r="H64" s="318" t="s">
        <v>520</v>
      </c>
      <c r="I64" s="318">
        <v>1</v>
      </c>
      <c r="J64" s="318"/>
      <c r="K64" s="318">
        <v>1</v>
      </c>
      <c r="L64" s="318"/>
      <c r="M64" s="177"/>
    </row>
    <row r="65" spans="1:13" ht="26.25" thickBot="1">
      <c r="A65" s="195" t="s">
        <v>59</v>
      </c>
      <c r="B65" s="237" t="s">
        <v>151</v>
      </c>
      <c r="C65" s="237" t="s">
        <v>152</v>
      </c>
      <c r="D65" s="237">
        <v>3</v>
      </c>
      <c r="E65" s="240" t="s">
        <v>156</v>
      </c>
      <c r="F65" s="320" t="s">
        <v>75</v>
      </c>
      <c r="G65" s="320" t="s">
        <v>724</v>
      </c>
      <c r="H65" s="320" t="s">
        <v>520</v>
      </c>
      <c r="I65" s="320">
        <v>9</v>
      </c>
      <c r="J65" s="320">
        <v>3</v>
      </c>
      <c r="K65" s="320">
        <v>6</v>
      </c>
      <c r="L65" s="320"/>
      <c r="M65" s="149"/>
    </row>
    <row r="66" spans="1:13">
      <c r="A66" s="172" t="s">
        <v>6</v>
      </c>
      <c r="B66" s="173" t="s">
        <v>151</v>
      </c>
      <c r="C66" s="173" t="s">
        <v>152</v>
      </c>
      <c r="D66" s="173">
        <v>3</v>
      </c>
      <c r="E66" s="174" t="s">
        <v>157</v>
      </c>
      <c r="F66" s="313" t="s">
        <v>75</v>
      </c>
      <c r="G66" s="313" t="s">
        <v>723</v>
      </c>
      <c r="H66" s="313" t="s">
        <v>694</v>
      </c>
      <c r="I66" s="313">
        <v>10</v>
      </c>
      <c r="J66" s="313">
        <v>7</v>
      </c>
      <c r="K66" s="313">
        <v>2</v>
      </c>
      <c r="L66" s="313">
        <v>1</v>
      </c>
      <c r="M66" s="175"/>
    </row>
    <row r="67" spans="1:13">
      <c r="A67" s="176" t="s">
        <v>45</v>
      </c>
      <c r="B67" s="156" t="s">
        <v>151</v>
      </c>
      <c r="C67" s="156" t="s">
        <v>152</v>
      </c>
      <c r="D67" s="156">
        <v>3</v>
      </c>
      <c r="E67" s="196" t="s">
        <v>157</v>
      </c>
      <c r="F67" s="318" t="s">
        <v>75</v>
      </c>
      <c r="G67" s="318" t="s">
        <v>723</v>
      </c>
      <c r="H67" s="318" t="s">
        <v>694</v>
      </c>
      <c r="I67" s="318">
        <v>1</v>
      </c>
      <c r="J67" s="318"/>
      <c r="K67" s="318">
        <v>1</v>
      </c>
      <c r="L67" s="318"/>
      <c r="M67" s="177"/>
    </row>
    <row r="68" spans="1:13" ht="25.5">
      <c r="A68" s="178" t="s">
        <v>59</v>
      </c>
      <c r="B68" s="156" t="s">
        <v>151</v>
      </c>
      <c r="C68" s="156" t="s">
        <v>152</v>
      </c>
      <c r="D68" s="156">
        <v>3</v>
      </c>
      <c r="E68" s="196" t="s">
        <v>157</v>
      </c>
      <c r="F68" s="318" t="s">
        <v>75</v>
      </c>
      <c r="G68" s="318" t="s">
        <v>723</v>
      </c>
      <c r="H68" s="318" t="s">
        <v>694</v>
      </c>
      <c r="I68" s="318">
        <v>11</v>
      </c>
      <c r="J68" s="318">
        <v>7</v>
      </c>
      <c r="K68" s="318">
        <v>3</v>
      </c>
      <c r="L68" s="318">
        <v>1</v>
      </c>
      <c r="M68" s="177"/>
    </row>
    <row r="69" spans="1:13">
      <c r="A69" s="56" t="s">
        <v>6</v>
      </c>
      <c r="B69" s="156" t="s">
        <v>151</v>
      </c>
      <c r="C69" s="156" t="s">
        <v>152</v>
      </c>
      <c r="D69" s="156">
        <v>3</v>
      </c>
      <c r="E69" s="196" t="s">
        <v>157</v>
      </c>
      <c r="F69" s="318" t="s">
        <v>75</v>
      </c>
      <c r="G69" s="318" t="s">
        <v>355</v>
      </c>
      <c r="H69" s="318" t="s">
        <v>382</v>
      </c>
      <c r="I69" s="318">
        <v>10</v>
      </c>
      <c r="J69" s="318">
        <v>3</v>
      </c>
      <c r="K69" s="318">
        <v>7</v>
      </c>
      <c r="L69" s="318"/>
      <c r="M69" s="177"/>
    </row>
    <row r="70" spans="1:13">
      <c r="A70" s="176" t="s">
        <v>45</v>
      </c>
      <c r="B70" s="156" t="s">
        <v>151</v>
      </c>
      <c r="C70" s="156" t="s">
        <v>152</v>
      </c>
      <c r="D70" s="156">
        <v>3</v>
      </c>
      <c r="E70" s="196" t="s">
        <v>157</v>
      </c>
      <c r="F70" s="318" t="s">
        <v>75</v>
      </c>
      <c r="G70" s="318" t="s">
        <v>355</v>
      </c>
      <c r="H70" s="318" t="s">
        <v>382</v>
      </c>
      <c r="I70" s="318">
        <v>1</v>
      </c>
      <c r="J70" s="318">
        <v>1</v>
      </c>
      <c r="K70" s="318"/>
      <c r="L70" s="318"/>
      <c r="M70" s="177"/>
    </row>
    <row r="71" spans="1:13" ht="25.5">
      <c r="A71" s="178" t="s">
        <v>59</v>
      </c>
      <c r="B71" s="156" t="s">
        <v>151</v>
      </c>
      <c r="C71" s="156" t="s">
        <v>152</v>
      </c>
      <c r="D71" s="156">
        <v>3</v>
      </c>
      <c r="E71" s="196" t="s">
        <v>157</v>
      </c>
      <c r="F71" s="318" t="s">
        <v>75</v>
      </c>
      <c r="G71" s="318" t="s">
        <v>355</v>
      </c>
      <c r="H71" s="318" t="s">
        <v>382</v>
      </c>
      <c r="I71" s="318">
        <v>11</v>
      </c>
      <c r="J71" s="318">
        <v>4</v>
      </c>
      <c r="K71" s="318">
        <v>7</v>
      </c>
      <c r="L71" s="318"/>
      <c r="M71" s="177"/>
    </row>
    <row r="72" spans="1:13" ht="25.5">
      <c r="A72" s="56" t="s">
        <v>6</v>
      </c>
      <c r="B72" s="156" t="s">
        <v>151</v>
      </c>
      <c r="C72" s="156" t="s">
        <v>152</v>
      </c>
      <c r="D72" s="156">
        <v>3</v>
      </c>
      <c r="E72" s="196" t="s">
        <v>157</v>
      </c>
      <c r="F72" s="318" t="s">
        <v>75</v>
      </c>
      <c r="G72" s="318" t="s">
        <v>725</v>
      </c>
      <c r="H72" s="318" t="s">
        <v>395</v>
      </c>
      <c r="I72" s="318">
        <v>10</v>
      </c>
      <c r="J72" s="318">
        <v>6</v>
      </c>
      <c r="K72" s="318">
        <v>4</v>
      </c>
      <c r="L72" s="318"/>
      <c r="M72" s="177"/>
    </row>
    <row r="73" spans="1:13" ht="25.5">
      <c r="A73" s="176" t="s">
        <v>45</v>
      </c>
      <c r="B73" s="156" t="s">
        <v>151</v>
      </c>
      <c r="C73" s="156" t="s">
        <v>152</v>
      </c>
      <c r="D73" s="156">
        <v>3</v>
      </c>
      <c r="E73" s="196" t="s">
        <v>157</v>
      </c>
      <c r="F73" s="318" t="s">
        <v>75</v>
      </c>
      <c r="G73" s="318" t="s">
        <v>725</v>
      </c>
      <c r="H73" s="318" t="s">
        <v>395</v>
      </c>
      <c r="I73" s="318">
        <v>1</v>
      </c>
      <c r="J73" s="318">
        <v>1</v>
      </c>
      <c r="K73" s="318"/>
      <c r="L73" s="318"/>
      <c r="M73" s="177"/>
    </row>
    <row r="74" spans="1:13" ht="13.5" customHeight="1" thickBot="1">
      <c r="A74" s="195" t="s">
        <v>59</v>
      </c>
      <c r="B74" s="237" t="s">
        <v>151</v>
      </c>
      <c r="C74" s="237" t="s">
        <v>152</v>
      </c>
      <c r="D74" s="237">
        <v>3</v>
      </c>
      <c r="E74" s="240" t="s">
        <v>157</v>
      </c>
      <c r="F74" s="318" t="s">
        <v>75</v>
      </c>
      <c r="G74" s="318" t="s">
        <v>725</v>
      </c>
      <c r="H74" s="318" t="s">
        <v>395</v>
      </c>
      <c r="I74" s="320">
        <v>11</v>
      </c>
      <c r="J74" s="320">
        <v>7</v>
      </c>
      <c r="K74" s="320">
        <v>4</v>
      </c>
      <c r="L74" s="320"/>
      <c r="M74" s="149"/>
    </row>
    <row r="75" spans="1:13">
      <c r="A75" s="172" t="s">
        <v>6</v>
      </c>
      <c r="B75" s="173" t="s">
        <v>151</v>
      </c>
      <c r="C75" s="173" t="s">
        <v>152</v>
      </c>
      <c r="D75" s="173">
        <v>3</v>
      </c>
      <c r="E75" s="174" t="s">
        <v>158</v>
      </c>
      <c r="F75" s="313" t="s">
        <v>75</v>
      </c>
      <c r="G75" s="313" t="s">
        <v>723</v>
      </c>
      <c r="H75" s="313" t="s">
        <v>694</v>
      </c>
      <c r="I75" s="313">
        <v>7</v>
      </c>
      <c r="J75" s="313">
        <v>2</v>
      </c>
      <c r="K75" s="313">
        <v>3</v>
      </c>
      <c r="L75" s="313">
        <v>1</v>
      </c>
      <c r="M75" s="175">
        <v>1</v>
      </c>
    </row>
    <row r="76" spans="1:13" ht="25.5">
      <c r="A76" s="178" t="s">
        <v>59</v>
      </c>
      <c r="B76" s="156" t="s">
        <v>151</v>
      </c>
      <c r="C76" s="156" t="s">
        <v>152</v>
      </c>
      <c r="D76" s="156">
        <v>3</v>
      </c>
      <c r="E76" s="196" t="s">
        <v>158</v>
      </c>
      <c r="F76" s="318" t="s">
        <v>75</v>
      </c>
      <c r="G76" s="318" t="s">
        <v>723</v>
      </c>
      <c r="H76" s="318" t="s">
        <v>694</v>
      </c>
      <c r="I76" s="318">
        <v>7</v>
      </c>
      <c r="J76" s="318">
        <v>2</v>
      </c>
      <c r="K76" s="318">
        <v>3</v>
      </c>
      <c r="L76" s="318">
        <v>1</v>
      </c>
      <c r="M76" s="177">
        <v>1</v>
      </c>
    </row>
    <row r="77" spans="1:13">
      <c r="A77" s="56" t="s">
        <v>6</v>
      </c>
      <c r="B77" s="156" t="s">
        <v>151</v>
      </c>
      <c r="C77" s="156" t="s">
        <v>152</v>
      </c>
      <c r="D77" s="156">
        <v>3</v>
      </c>
      <c r="E77" s="196" t="s">
        <v>158</v>
      </c>
      <c r="F77" s="318" t="s">
        <v>75</v>
      </c>
      <c r="G77" s="318" t="s">
        <v>352</v>
      </c>
      <c r="H77" s="318" t="s">
        <v>383</v>
      </c>
      <c r="I77" s="318">
        <v>7</v>
      </c>
      <c r="J77" s="318">
        <v>3</v>
      </c>
      <c r="K77" s="318">
        <v>3</v>
      </c>
      <c r="L77" s="318"/>
      <c r="M77" s="177">
        <v>1</v>
      </c>
    </row>
    <row r="78" spans="1:13" ht="25.5">
      <c r="A78" s="178" t="s">
        <v>59</v>
      </c>
      <c r="B78" s="156" t="s">
        <v>151</v>
      </c>
      <c r="C78" s="156" t="s">
        <v>152</v>
      </c>
      <c r="D78" s="156">
        <v>3</v>
      </c>
      <c r="E78" s="196" t="s">
        <v>158</v>
      </c>
      <c r="F78" s="318" t="s">
        <v>75</v>
      </c>
      <c r="G78" s="318" t="s">
        <v>352</v>
      </c>
      <c r="H78" s="318" t="s">
        <v>383</v>
      </c>
      <c r="I78" s="318">
        <v>7</v>
      </c>
      <c r="J78" s="318">
        <v>3</v>
      </c>
      <c r="K78" s="318">
        <v>3</v>
      </c>
      <c r="L78" s="318"/>
      <c r="M78" s="177">
        <v>1</v>
      </c>
    </row>
    <row r="79" spans="1:13">
      <c r="A79" s="56" t="s">
        <v>6</v>
      </c>
      <c r="B79" s="156" t="s">
        <v>151</v>
      </c>
      <c r="C79" s="156" t="s">
        <v>152</v>
      </c>
      <c r="D79" s="156">
        <v>3</v>
      </c>
      <c r="E79" s="196" t="s">
        <v>158</v>
      </c>
      <c r="F79" s="318" t="s">
        <v>75</v>
      </c>
      <c r="G79" s="318" t="s">
        <v>355</v>
      </c>
      <c r="H79" s="318" t="s">
        <v>382</v>
      </c>
      <c r="I79" s="318">
        <v>7</v>
      </c>
      <c r="J79" s="318">
        <v>4</v>
      </c>
      <c r="K79" s="318">
        <v>1</v>
      </c>
      <c r="L79" s="318">
        <v>1</v>
      </c>
      <c r="M79" s="177">
        <v>1</v>
      </c>
    </row>
    <row r="80" spans="1:13" ht="26.25" thickBot="1">
      <c r="A80" s="195" t="s">
        <v>59</v>
      </c>
      <c r="B80" s="237" t="s">
        <v>151</v>
      </c>
      <c r="C80" s="237" t="s">
        <v>152</v>
      </c>
      <c r="D80" s="237">
        <v>3</v>
      </c>
      <c r="E80" s="240" t="s">
        <v>158</v>
      </c>
      <c r="F80" s="320" t="s">
        <v>75</v>
      </c>
      <c r="G80" s="320" t="s">
        <v>355</v>
      </c>
      <c r="H80" s="320" t="s">
        <v>382</v>
      </c>
      <c r="I80" s="320">
        <v>7</v>
      </c>
      <c r="J80" s="320">
        <v>4</v>
      </c>
      <c r="K80" s="320">
        <v>1</v>
      </c>
      <c r="L80" s="320">
        <v>1</v>
      </c>
      <c r="M80" s="149">
        <v>1</v>
      </c>
    </row>
    <row r="81" spans="1:13" ht="25.5">
      <c r="A81" s="172" t="s">
        <v>6</v>
      </c>
      <c r="B81" s="183" t="s">
        <v>159</v>
      </c>
      <c r="C81" s="173" t="s">
        <v>152</v>
      </c>
      <c r="D81" s="184">
        <v>4</v>
      </c>
      <c r="E81" s="174" t="s">
        <v>160</v>
      </c>
      <c r="F81" s="313" t="s">
        <v>384</v>
      </c>
      <c r="G81" s="313" t="s">
        <v>385</v>
      </c>
      <c r="H81" s="313" t="s">
        <v>695</v>
      </c>
      <c r="I81" s="313">
        <v>9</v>
      </c>
      <c r="J81" s="313">
        <v>2</v>
      </c>
      <c r="K81" s="313">
        <v>5</v>
      </c>
      <c r="L81" s="313">
        <v>2</v>
      </c>
      <c r="M81" s="175"/>
    </row>
    <row r="82" spans="1:13" ht="25.5">
      <c r="A82" s="56" t="s">
        <v>45</v>
      </c>
      <c r="B82" s="157" t="s">
        <v>159</v>
      </c>
      <c r="C82" s="156" t="s">
        <v>152</v>
      </c>
      <c r="D82" s="165">
        <v>4</v>
      </c>
      <c r="E82" s="196" t="s">
        <v>160</v>
      </c>
      <c r="F82" s="321" t="s">
        <v>384</v>
      </c>
      <c r="G82" s="318" t="s">
        <v>385</v>
      </c>
      <c r="H82" s="318" t="s">
        <v>695</v>
      </c>
      <c r="I82" s="318">
        <v>1</v>
      </c>
      <c r="J82" s="318"/>
      <c r="K82" s="318">
        <v>1</v>
      </c>
      <c r="L82" s="318"/>
      <c r="M82" s="177"/>
    </row>
    <row r="83" spans="1:13" ht="25.5">
      <c r="A83" s="178" t="s">
        <v>59</v>
      </c>
      <c r="B83" s="157" t="s">
        <v>159</v>
      </c>
      <c r="C83" s="156" t="s">
        <v>152</v>
      </c>
      <c r="D83" s="165">
        <v>4</v>
      </c>
      <c r="E83" s="196" t="s">
        <v>160</v>
      </c>
      <c r="F83" s="321" t="s">
        <v>384</v>
      </c>
      <c r="G83" s="318" t="s">
        <v>385</v>
      </c>
      <c r="H83" s="318" t="s">
        <v>695</v>
      </c>
      <c r="I83" s="318">
        <v>10</v>
      </c>
      <c r="J83" s="318">
        <v>2</v>
      </c>
      <c r="K83" s="318">
        <v>6</v>
      </c>
      <c r="L83" s="318">
        <v>2</v>
      </c>
      <c r="M83" s="177"/>
    </row>
    <row r="84" spans="1:13" ht="25.5">
      <c r="A84" s="56" t="s">
        <v>6</v>
      </c>
      <c r="B84" s="157" t="s">
        <v>159</v>
      </c>
      <c r="C84" s="156" t="s">
        <v>152</v>
      </c>
      <c r="D84" s="165">
        <v>4</v>
      </c>
      <c r="E84" s="196" t="s">
        <v>160</v>
      </c>
      <c r="F84" s="321" t="s">
        <v>384</v>
      </c>
      <c r="G84" s="318" t="s">
        <v>356</v>
      </c>
      <c r="H84" s="318" t="s">
        <v>696</v>
      </c>
      <c r="I84" s="318">
        <v>9</v>
      </c>
      <c r="J84" s="318">
        <v>1</v>
      </c>
      <c r="K84" s="318">
        <v>4</v>
      </c>
      <c r="L84" s="318">
        <v>4</v>
      </c>
      <c r="M84" s="177"/>
    </row>
    <row r="85" spans="1:13" ht="25.5">
      <c r="A85" s="56" t="s">
        <v>45</v>
      </c>
      <c r="B85" s="157" t="s">
        <v>159</v>
      </c>
      <c r="C85" s="156" t="s">
        <v>152</v>
      </c>
      <c r="D85" s="165">
        <v>4</v>
      </c>
      <c r="E85" s="196" t="s">
        <v>160</v>
      </c>
      <c r="F85" s="321" t="s">
        <v>384</v>
      </c>
      <c r="G85" s="318" t="s">
        <v>356</v>
      </c>
      <c r="H85" s="318" t="s">
        <v>696</v>
      </c>
      <c r="I85" s="318">
        <v>1</v>
      </c>
      <c r="J85" s="318"/>
      <c r="K85" s="318">
        <v>1</v>
      </c>
      <c r="L85" s="318"/>
      <c r="M85" s="177"/>
    </row>
    <row r="86" spans="1:13" ht="25.5">
      <c r="A86" s="178" t="s">
        <v>59</v>
      </c>
      <c r="B86" s="157" t="s">
        <v>159</v>
      </c>
      <c r="C86" s="156" t="s">
        <v>152</v>
      </c>
      <c r="D86" s="165">
        <v>4</v>
      </c>
      <c r="E86" s="196" t="s">
        <v>160</v>
      </c>
      <c r="F86" s="321" t="s">
        <v>384</v>
      </c>
      <c r="G86" s="318" t="s">
        <v>356</v>
      </c>
      <c r="H86" s="318" t="s">
        <v>696</v>
      </c>
      <c r="I86" s="318">
        <v>10</v>
      </c>
      <c r="J86" s="318">
        <v>1</v>
      </c>
      <c r="K86" s="318">
        <v>5</v>
      </c>
      <c r="L86" s="318">
        <v>4</v>
      </c>
      <c r="M86" s="177"/>
    </row>
    <row r="87" spans="1:13" ht="25.5">
      <c r="A87" s="56" t="s">
        <v>6</v>
      </c>
      <c r="B87" s="157" t="s">
        <v>159</v>
      </c>
      <c r="C87" s="156" t="s">
        <v>152</v>
      </c>
      <c r="D87" s="165">
        <v>4</v>
      </c>
      <c r="E87" s="196" t="s">
        <v>160</v>
      </c>
      <c r="F87" s="318" t="s">
        <v>65</v>
      </c>
      <c r="G87" s="318" t="s">
        <v>357</v>
      </c>
      <c r="H87" s="318" t="s">
        <v>386</v>
      </c>
      <c r="I87" s="318">
        <v>9</v>
      </c>
      <c r="J87" s="318">
        <v>3</v>
      </c>
      <c r="K87" s="318">
        <v>5</v>
      </c>
      <c r="L87" s="318">
        <v>1</v>
      </c>
      <c r="M87" s="177"/>
    </row>
    <row r="88" spans="1:13" ht="25.5">
      <c r="A88" s="56" t="s">
        <v>45</v>
      </c>
      <c r="B88" s="157" t="s">
        <v>159</v>
      </c>
      <c r="C88" s="156" t="s">
        <v>152</v>
      </c>
      <c r="D88" s="165">
        <v>4</v>
      </c>
      <c r="E88" s="196" t="s">
        <v>160</v>
      </c>
      <c r="F88" s="318" t="s">
        <v>65</v>
      </c>
      <c r="G88" s="318" t="s">
        <v>357</v>
      </c>
      <c r="H88" s="318" t="s">
        <v>386</v>
      </c>
      <c r="I88" s="318">
        <v>1</v>
      </c>
      <c r="J88" s="318">
        <v>1</v>
      </c>
      <c r="K88" s="318"/>
      <c r="L88" s="318"/>
      <c r="M88" s="177"/>
    </row>
    <row r="89" spans="1:13" ht="25.5">
      <c r="A89" s="178" t="s">
        <v>59</v>
      </c>
      <c r="B89" s="157" t="s">
        <v>159</v>
      </c>
      <c r="C89" s="156" t="s">
        <v>152</v>
      </c>
      <c r="D89" s="165">
        <v>4</v>
      </c>
      <c r="E89" s="196" t="s">
        <v>160</v>
      </c>
      <c r="F89" s="318" t="s">
        <v>65</v>
      </c>
      <c r="G89" s="318" t="s">
        <v>357</v>
      </c>
      <c r="H89" s="318" t="s">
        <v>386</v>
      </c>
      <c r="I89" s="318">
        <v>10</v>
      </c>
      <c r="J89" s="318">
        <v>4</v>
      </c>
      <c r="K89" s="318">
        <v>5</v>
      </c>
      <c r="L89" s="318">
        <v>1</v>
      </c>
      <c r="M89" s="177"/>
    </row>
    <row r="90" spans="1:13" ht="25.5">
      <c r="A90" s="56" t="s">
        <v>6</v>
      </c>
      <c r="B90" s="157" t="s">
        <v>159</v>
      </c>
      <c r="C90" s="156" t="s">
        <v>152</v>
      </c>
      <c r="D90" s="165">
        <v>4</v>
      </c>
      <c r="E90" s="196" t="s">
        <v>160</v>
      </c>
      <c r="F90" s="318" t="s">
        <v>65</v>
      </c>
      <c r="G90" s="318" t="s">
        <v>667</v>
      </c>
      <c r="H90" s="318" t="s">
        <v>387</v>
      </c>
      <c r="I90" s="318">
        <v>9</v>
      </c>
      <c r="J90" s="318">
        <v>3</v>
      </c>
      <c r="K90" s="318">
        <v>6</v>
      </c>
      <c r="L90" s="318"/>
      <c r="M90" s="177"/>
    </row>
    <row r="91" spans="1:13" ht="25.5">
      <c r="A91" s="56" t="s">
        <v>45</v>
      </c>
      <c r="B91" s="157" t="s">
        <v>159</v>
      </c>
      <c r="C91" s="156" t="s">
        <v>152</v>
      </c>
      <c r="D91" s="165">
        <v>4</v>
      </c>
      <c r="E91" s="196" t="s">
        <v>160</v>
      </c>
      <c r="F91" s="318" t="s">
        <v>65</v>
      </c>
      <c r="G91" s="318" t="s">
        <v>667</v>
      </c>
      <c r="H91" s="318" t="s">
        <v>387</v>
      </c>
      <c r="I91" s="318">
        <v>1</v>
      </c>
      <c r="J91" s="318">
        <v>1</v>
      </c>
      <c r="K91" s="318"/>
      <c r="L91" s="318"/>
      <c r="M91" s="177"/>
    </row>
    <row r="92" spans="1:13" ht="26.25" thickBot="1">
      <c r="A92" s="179" t="s">
        <v>59</v>
      </c>
      <c r="B92" s="185" t="s">
        <v>159</v>
      </c>
      <c r="C92" s="180" t="s">
        <v>152</v>
      </c>
      <c r="D92" s="197">
        <v>4</v>
      </c>
      <c r="E92" s="198" t="s">
        <v>160</v>
      </c>
      <c r="F92" s="319" t="s">
        <v>65</v>
      </c>
      <c r="G92" s="319" t="s">
        <v>667</v>
      </c>
      <c r="H92" s="319" t="s">
        <v>387</v>
      </c>
      <c r="I92" s="319">
        <v>10</v>
      </c>
      <c r="J92" s="319">
        <v>4</v>
      </c>
      <c r="K92" s="319">
        <v>6</v>
      </c>
      <c r="L92" s="319"/>
      <c r="M92" s="106"/>
    </row>
    <row r="93" spans="1:13" ht="25.5">
      <c r="A93" s="57" t="s">
        <v>6</v>
      </c>
      <c r="B93" s="194" t="s">
        <v>159</v>
      </c>
      <c r="C93" s="238" t="s">
        <v>152</v>
      </c>
      <c r="D93" s="255">
        <v>3</v>
      </c>
      <c r="E93" s="244" t="s">
        <v>161</v>
      </c>
      <c r="F93" s="321" t="s">
        <v>384</v>
      </c>
      <c r="G93" s="321" t="s">
        <v>385</v>
      </c>
      <c r="H93" s="321" t="s">
        <v>695</v>
      </c>
      <c r="I93" s="321">
        <v>6</v>
      </c>
      <c r="J93" s="321">
        <v>2</v>
      </c>
      <c r="K93" s="321">
        <v>4</v>
      </c>
      <c r="L93" s="321"/>
      <c r="M93" s="181"/>
    </row>
    <row r="94" spans="1:13" ht="25.5">
      <c r="A94" s="178" t="s">
        <v>59</v>
      </c>
      <c r="B94" s="157" t="s">
        <v>159</v>
      </c>
      <c r="C94" s="156" t="s">
        <v>152</v>
      </c>
      <c r="D94" s="255">
        <v>3</v>
      </c>
      <c r="E94" s="244" t="s">
        <v>161</v>
      </c>
      <c r="F94" s="321" t="s">
        <v>384</v>
      </c>
      <c r="G94" s="321" t="s">
        <v>385</v>
      </c>
      <c r="H94" s="321" t="s">
        <v>695</v>
      </c>
      <c r="I94" s="318">
        <v>6</v>
      </c>
      <c r="J94" s="318">
        <v>2</v>
      </c>
      <c r="K94" s="318">
        <v>4</v>
      </c>
      <c r="L94" s="318"/>
      <c r="M94" s="177"/>
    </row>
    <row r="95" spans="1:13" ht="25.5">
      <c r="A95" s="56" t="s">
        <v>6</v>
      </c>
      <c r="B95" s="157" t="s">
        <v>159</v>
      </c>
      <c r="C95" s="156" t="s">
        <v>152</v>
      </c>
      <c r="D95" s="255">
        <v>3</v>
      </c>
      <c r="E95" s="244" t="s">
        <v>161</v>
      </c>
      <c r="F95" s="321" t="s">
        <v>384</v>
      </c>
      <c r="G95" s="318" t="s">
        <v>356</v>
      </c>
      <c r="H95" s="318" t="s">
        <v>696</v>
      </c>
      <c r="I95" s="318">
        <v>6</v>
      </c>
      <c r="J95" s="318">
        <v>2</v>
      </c>
      <c r="K95" s="318">
        <v>4</v>
      </c>
      <c r="L95" s="318"/>
      <c r="M95" s="177"/>
    </row>
    <row r="96" spans="1:13" ht="25.5">
      <c r="A96" s="178" t="s">
        <v>59</v>
      </c>
      <c r="B96" s="157" t="s">
        <v>159</v>
      </c>
      <c r="C96" s="156" t="s">
        <v>152</v>
      </c>
      <c r="D96" s="255">
        <v>3</v>
      </c>
      <c r="E96" s="244" t="s">
        <v>161</v>
      </c>
      <c r="F96" s="321" t="s">
        <v>384</v>
      </c>
      <c r="G96" s="318" t="s">
        <v>356</v>
      </c>
      <c r="H96" s="318" t="s">
        <v>696</v>
      </c>
      <c r="I96" s="318">
        <v>6</v>
      </c>
      <c r="J96" s="318">
        <v>2</v>
      </c>
      <c r="K96" s="318">
        <v>4</v>
      </c>
      <c r="L96" s="318"/>
      <c r="M96" s="177"/>
    </row>
    <row r="97" spans="1:13" ht="25.5">
      <c r="A97" s="56" t="s">
        <v>6</v>
      </c>
      <c r="B97" s="157" t="s">
        <v>159</v>
      </c>
      <c r="C97" s="156" t="s">
        <v>152</v>
      </c>
      <c r="D97" s="255">
        <v>3</v>
      </c>
      <c r="E97" s="244" t="s">
        <v>161</v>
      </c>
      <c r="F97" s="318" t="s">
        <v>65</v>
      </c>
      <c r="G97" s="318" t="s">
        <v>357</v>
      </c>
      <c r="H97" s="318" t="s">
        <v>386</v>
      </c>
      <c r="I97" s="318">
        <v>6</v>
      </c>
      <c r="J97" s="318">
        <v>3</v>
      </c>
      <c r="K97" s="318">
        <v>3</v>
      </c>
      <c r="L97" s="318"/>
      <c r="M97" s="177"/>
    </row>
    <row r="98" spans="1:13" ht="25.5">
      <c r="A98" s="178" t="s">
        <v>59</v>
      </c>
      <c r="B98" s="157" t="s">
        <v>159</v>
      </c>
      <c r="C98" s="156" t="s">
        <v>152</v>
      </c>
      <c r="D98" s="255">
        <v>3</v>
      </c>
      <c r="E98" s="244" t="s">
        <v>161</v>
      </c>
      <c r="F98" s="318" t="s">
        <v>65</v>
      </c>
      <c r="G98" s="318" t="s">
        <v>357</v>
      </c>
      <c r="H98" s="318" t="s">
        <v>386</v>
      </c>
      <c r="I98" s="318">
        <v>6</v>
      </c>
      <c r="J98" s="318">
        <v>3</v>
      </c>
      <c r="K98" s="318">
        <v>3</v>
      </c>
      <c r="L98" s="318"/>
      <c r="M98" s="177"/>
    </row>
    <row r="99" spans="1:13" ht="25.5">
      <c r="A99" s="56" t="s">
        <v>6</v>
      </c>
      <c r="B99" s="157" t="s">
        <v>159</v>
      </c>
      <c r="C99" s="156" t="s">
        <v>152</v>
      </c>
      <c r="D99" s="255">
        <v>3</v>
      </c>
      <c r="E99" s="244" t="s">
        <v>161</v>
      </c>
      <c r="F99" s="318" t="s">
        <v>65</v>
      </c>
      <c r="G99" s="318" t="s">
        <v>667</v>
      </c>
      <c r="H99" s="318" t="s">
        <v>387</v>
      </c>
      <c r="I99" s="318">
        <v>6</v>
      </c>
      <c r="J99" s="318">
        <v>2</v>
      </c>
      <c r="K99" s="318">
        <v>4</v>
      </c>
      <c r="L99" s="318"/>
      <c r="M99" s="177"/>
    </row>
    <row r="100" spans="1:13" ht="26.25" thickBot="1">
      <c r="A100" s="195" t="s">
        <v>59</v>
      </c>
      <c r="B100" s="229" t="s">
        <v>159</v>
      </c>
      <c r="C100" s="237" t="s">
        <v>152</v>
      </c>
      <c r="D100" s="324">
        <v>3</v>
      </c>
      <c r="E100" s="323" t="s">
        <v>161</v>
      </c>
      <c r="F100" s="320" t="s">
        <v>65</v>
      </c>
      <c r="G100" s="320" t="s">
        <v>667</v>
      </c>
      <c r="H100" s="320" t="s">
        <v>387</v>
      </c>
      <c r="I100" s="318">
        <v>6</v>
      </c>
      <c r="J100" s="320">
        <v>2</v>
      </c>
      <c r="K100" s="320">
        <v>4</v>
      </c>
      <c r="L100" s="320"/>
      <c r="M100" s="149"/>
    </row>
    <row r="101" spans="1:13" ht="22.5">
      <c r="A101" s="187" t="s">
        <v>6</v>
      </c>
      <c r="B101" s="183" t="s">
        <v>162</v>
      </c>
      <c r="C101" s="173" t="s">
        <v>163</v>
      </c>
      <c r="D101" s="173">
        <v>1</v>
      </c>
      <c r="E101" s="174" t="s">
        <v>687</v>
      </c>
      <c r="F101" s="313" t="s">
        <v>75</v>
      </c>
      <c r="G101" s="313" t="s">
        <v>359</v>
      </c>
      <c r="H101" s="313" t="s">
        <v>378</v>
      </c>
      <c r="I101" s="313">
        <v>16</v>
      </c>
      <c r="J101" s="313">
        <v>2</v>
      </c>
      <c r="K101" s="313">
        <v>12</v>
      </c>
      <c r="L101" s="313">
        <v>1</v>
      </c>
      <c r="M101" s="175">
        <v>1</v>
      </c>
    </row>
    <row r="102" spans="1:13" ht="22.5">
      <c r="A102" s="186" t="s">
        <v>45</v>
      </c>
      <c r="B102" s="157" t="s">
        <v>162</v>
      </c>
      <c r="C102" s="156" t="s">
        <v>163</v>
      </c>
      <c r="D102" s="156">
        <v>1</v>
      </c>
      <c r="E102" s="196" t="s">
        <v>687</v>
      </c>
      <c r="F102" s="318" t="s">
        <v>75</v>
      </c>
      <c r="G102" s="318" t="s">
        <v>359</v>
      </c>
      <c r="H102" s="318" t="s">
        <v>378</v>
      </c>
      <c r="I102" s="318">
        <v>6</v>
      </c>
      <c r="J102" s="318"/>
      <c r="K102" s="318">
        <v>5</v>
      </c>
      <c r="L102" s="318"/>
      <c r="M102" s="177">
        <v>1</v>
      </c>
    </row>
    <row r="103" spans="1:13" ht="26.25" thickBot="1">
      <c r="A103" s="340" t="s">
        <v>59</v>
      </c>
      <c r="B103" s="229" t="s">
        <v>162</v>
      </c>
      <c r="C103" s="237" t="s">
        <v>163</v>
      </c>
      <c r="D103" s="237">
        <v>1</v>
      </c>
      <c r="E103" s="240" t="s">
        <v>687</v>
      </c>
      <c r="F103" s="320" t="s">
        <v>75</v>
      </c>
      <c r="G103" s="320" t="s">
        <v>359</v>
      </c>
      <c r="H103" s="320" t="s">
        <v>378</v>
      </c>
      <c r="I103" s="320">
        <v>22</v>
      </c>
      <c r="J103" s="320">
        <v>2</v>
      </c>
      <c r="K103" s="320">
        <v>17</v>
      </c>
      <c r="L103" s="320">
        <v>1</v>
      </c>
      <c r="M103" s="149">
        <v>2</v>
      </c>
    </row>
    <row r="104" spans="1:13" ht="24">
      <c r="A104" s="187" t="s">
        <v>6</v>
      </c>
      <c r="B104" s="183" t="s">
        <v>162</v>
      </c>
      <c r="C104" s="173" t="s">
        <v>163</v>
      </c>
      <c r="D104" s="173">
        <v>2</v>
      </c>
      <c r="E104" s="174" t="s">
        <v>164</v>
      </c>
      <c r="F104" s="313" t="s">
        <v>71</v>
      </c>
      <c r="G104" s="313" t="s">
        <v>361</v>
      </c>
      <c r="H104" s="342" t="s">
        <v>726</v>
      </c>
      <c r="I104" s="313">
        <v>15</v>
      </c>
      <c r="J104" s="313">
        <v>7</v>
      </c>
      <c r="K104" s="313">
        <v>6</v>
      </c>
      <c r="L104" s="313"/>
      <c r="M104" s="175">
        <v>2</v>
      </c>
    </row>
    <row r="105" spans="1:13" ht="24">
      <c r="A105" s="176" t="s">
        <v>45</v>
      </c>
      <c r="B105" s="157" t="s">
        <v>162</v>
      </c>
      <c r="C105" s="156" t="s">
        <v>163</v>
      </c>
      <c r="D105" s="156">
        <v>2</v>
      </c>
      <c r="E105" s="196" t="s">
        <v>164</v>
      </c>
      <c r="F105" s="318" t="s">
        <v>71</v>
      </c>
      <c r="G105" s="318" t="s">
        <v>361</v>
      </c>
      <c r="H105" s="341" t="s">
        <v>726</v>
      </c>
      <c r="I105" s="318">
        <v>1</v>
      </c>
      <c r="J105" s="318"/>
      <c r="K105" s="318"/>
      <c r="L105" s="318"/>
      <c r="M105" s="177">
        <v>1</v>
      </c>
    </row>
    <row r="106" spans="1:13" ht="25.5">
      <c r="A106" s="178" t="s">
        <v>59</v>
      </c>
      <c r="B106" s="157" t="s">
        <v>162</v>
      </c>
      <c r="C106" s="156" t="s">
        <v>163</v>
      </c>
      <c r="D106" s="156">
        <v>2</v>
      </c>
      <c r="E106" s="196" t="s">
        <v>164</v>
      </c>
      <c r="F106" s="318" t="s">
        <v>71</v>
      </c>
      <c r="G106" s="318" t="s">
        <v>361</v>
      </c>
      <c r="H106" s="341" t="s">
        <v>726</v>
      </c>
      <c r="I106" s="318">
        <v>16</v>
      </c>
      <c r="J106" s="318">
        <v>7</v>
      </c>
      <c r="K106" s="318">
        <v>6</v>
      </c>
      <c r="L106" s="318"/>
      <c r="M106" s="177">
        <v>3</v>
      </c>
    </row>
    <row r="107" spans="1:13" ht="25.5">
      <c r="A107" s="339" t="s">
        <v>6</v>
      </c>
      <c r="B107" s="194" t="s">
        <v>162</v>
      </c>
      <c r="C107" s="238" t="s">
        <v>163</v>
      </c>
      <c r="D107" s="156">
        <v>2</v>
      </c>
      <c r="E107" s="244" t="s">
        <v>164</v>
      </c>
      <c r="F107" s="321" t="s">
        <v>75</v>
      </c>
      <c r="G107" s="318" t="s">
        <v>358</v>
      </c>
      <c r="H107" s="318" t="s">
        <v>698</v>
      </c>
      <c r="I107" s="321">
        <v>15</v>
      </c>
      <c r="J107" s="321">
        <v>10</v>
      </c>
      <c r="K107" s="321">
        <v>5</v>
      </c>
      <c r="L107" s="321"/>
      <c r="M107" s="181"/>
    </row>
    <row r="108" spans="1:13" ht="25.5">
      <c r="A108" s="182" t="s">
        <v>45</v>
      </c>
      <c r="B108" s="157" t="s">
        <v>162</v>
      </c>
      <c r="C108" s="156" t="s">
        <v>163</v>
      </c>
      <c r="D108" s="156">
        <v>2</v>
      </c>
      <c r="E108" s="244" t="s">
        <v>164</v>
      </c>
      <c r="F108" s="321" t="s">
        <v>75</v>
      </c>
      <c r="G108" s="318" t="s">
        <v>358</v>
      </c>
      <c r="H108" s="318" t="s">
        <v>698</v>
      </c>
      <c r="I108" s="318">
        <v>1</v>
      </c>
      <c r="J108" s="318"/>
      <c r="K108" s="318">
        <v>1</v>
      </c>
      <c r="L108" s="318"/>
      <c r="M108" s="177"/>
    </row>
    <row r="109" spans="1:13" ht="25.5">
      <c r="A109" s="178" t="s">
        <v>59</v>
      </c>
      <c r="B109" s="157" t="s">
        <v>162</v>
      </c>
      <c r="C109" s="156" t="s">
        <v>163</v>
      </c>
      <c r="D109" s="156">
        <v>2</v>
      </c>
      <c r="E109" s="244" t="s">
        <v>164</v>
      </c>
      <c r="F109" s="321" t="s">
        <v>75</v>
      </c>
      <c r="G109" s="318" t="s">
        <v>358</v>
      </c>
      <c r="H109" s="318" t="s">
        <v>698</v>
      </c>
      <c r="I109" s="318">
        <v>16</v>
      </c>
      <c r="J109" s="318">
        <v>10</v>
      </c>
      <c r="K109" s="318">
        <v>6</v>
      </c>
      <c r="L109" s="318"/>
      <c r="M109" s="177"/>
    </row>
    <row r="110" spans="1:13" ht="22.5">
      <c r="A110" s="186" t="s">
        <v>6</v>
      </c>
      <c r="B110" s="157" t="s">
        <v>162</v>
      </c>
      <c r="C110" s="156" t="s">
        <v>163</v>
      </c>
      <c r="D110" s="156">
        <v>2</v>
      </c>
      <c r="E110" s="244" t="s">
        <v>164</v>
      </c>
      <c r="F110" s="321" t="s">
        <v>75</v>
      </c>
      <c r="G110" s="318" t="s">
        <v>697</v>
      </c>
      <c r="H110" s="318" t="s">
        <v>391</v>
      </c>
      <c r="I110" s="318">
        <v>15</v>
      </c>
      <c r="J110" s="318">
        <v>15</v>
      </c>
      <c r="K110" s="318"/>
      <c r="L110" s="318"/>
      <c r="M110" s="177"/>
    </row>
    <row r="111" spans="1:13" ht="22.5">
      <c r="A111" s="182" t="s">
        <v>45</v>
      </c>
      <c r="B111" s="157" t="s">
        <v>162</v>
      </c>
      <c r="C111" s="156" t="s">
        <v>163</v>
      </c>
      <c r="D111" s="156">
        <v>2</v>
      </c>
      <c r="E111" s="244" t="s">
        <v>164</v>
      </c>
      <c r="F111" s="321" t="s">
        <v>75</v>
      </c>
      <c r="G111" s="318" t="s">
        <v>697</v>
      </c>
      <c r="H111" s="318" t="s">
        <v>391</v>
      </c>
      <c r="I111" s="318">
        <v>1</v>
      </c>
      <c r="J111" s="318">
        <v>1</v>
      </c>
      <c r="K111" s="318"/>
      <c r="L111" s="318"/>
      <c r="M111" s="177"/>
    </row>
    <row r="112" spans="1:13" ht="25.5">
      <c r="A112" s="178" t="s">
        <v>59</v>
      </c>
      <c r="B112" s="157" t="s">
        <v>162</v>
      </c>
      <c r="C112" s="156" t="s">
        <v>163</v>
      </c>
      <c r="D112" s="156">
        <v>2</v>
      </c>
      <c r="E112" s="244" t="s">
        <v>164</v>
      </c>
      <c r="F112" s="321" t="s">
        <v>75</v>
      </c>
      <c r="G112" s="318" t="s">
        <v>697</v>
      </c>
      <c r="H112" s="318" t="s">
        <v>391</v>
      </c>
      <c r="I112" s="318">
        <v>16</v>
      </c>
      <c r="J112" s="318">
        <v>16</v>
      </c>
      <c r="K112" s="318"/>
      <c r="L112" s="318"/>
      <c r="M112" s="177"/>
    </row>
    <row r="113" spans="1:13" ht="25.5">
      <c r="A113" s="186" t="s">
        <v>6</v>
      </c>
      <c r="B113" s="157" t="s">
        <v>162</v>
      </c>
      <c r="C113" s="156" t="s">
        <v>163</v>
      </c>
      <c r="D113" s="156">
        <v>2</v>
      </c>
      <c r="E113" s="244" t="s">
        <v>164</v>
      </c>
      <c r="F113" s="318" t="s">
        <v>75</v>
      </c>
      <c r="G113" s="318" t="s">
        <v>389</v>
      </c>
      <c r="H113" s="318" t="s">
        <v>390</v>
      </c>
      <c r="I113" s="318">
        <v>15</v>
      </c>
      <c r="J113" s="318">
        <v>5</v>
      </c>
      <c r="K113" s="318">
        <v>7</v>
      </c>
      <c r="L113" s="318">
        <v>3</v>
      </c>
      <c r="M113" s="177"/>
    </row>
    <row r="114" spans="1:13" ht="25.5">
      <c r="A114" s="182" t="s">
        <v>45</v>
      </c>
      <c r="B114" s="157" t="s">
        <v>162</v>
      </c>
      <c r="C114" s="156" t="s">
        <v>163</v>
      </c>
      <c r="D114" s="156">
        <v>2</v>
      </c>
      <c r="E114" s="244" t="s">
        <v>164</v>
      </c>
      <c r="F114" s="318" t="s">
        <v>75</v>
      </c>
      <c r="G114" s="318" t="s">
        <v>389</v>
      </c>
      <c r="H114" s="318" t="s">
        <v>390</v>
      </c>
      <c r="I114" s="318">
        <v>1</v>
      </c>
      <c r="J114" s="318"/>
      <c r="K114" s="318"/>
      <c r="L114" s="318">
        <v>1</v>
      </c>
      <c r="M114" s="177"/>
    </row>
    <row r="115" spans="1:13" ht="26.25" thickBot="1">
      <c r="A115" s="195" t="s">
        <v>59</v>
      </c>
      <c r="B115" s="229" t="s">
        <v>162</v>
      </c>
      <c r="C115" s="237" t="s">
        <v>163</v>
      </c>
      <c r="D115" s="237">
        <v>2</v>
      </c>
      <c r="E115" s="323" t="s">
        <v>164</v>
      </c>
      <c r="F115" s="320" t="s">
        <v>75</v>
      </c>
      <c r="G115" s="320" t="s">
        <v>389</v>
      </c>
      <c r="H115" s="320" t="s">
        <v>390</v>
      </c>
      <c r="I115" s="320">
        <v>16</v>
      </c>
      <c r="J115" s="320">
        <v>5</v>
      </c>
      <c r="K115" s="320">
        <v>7</v>
      </c>
      <c r="L115" s="320">
        <v>4</v>
      </c>
      <c r="M115" s="149"/>
    </row>
    <row r="116" spans="1:13" ht="25.5">
      <c r="A116" s="172" t="s">
        <v>6</v>
      </c>
      <c r="B116" s="190" t="s">
        <v>162</v>
      </c>
      <c r="C116" s="191" t="s">
        <v>163</v>
      </c>
      <c r="D116" s="191">
        <v>3</v>
      </c>
      <c r="E116" s="174" t="s">
        <v>165</v>
      </c>
      <c r="F116" s="313" t="s">
        <v>71</v>
      </c>
      <c r="G116" s="313" t="s">
        <v>727</v>
      </c>
      <c r="H116" s="342" t="s">
        <v>728</v>
      </c>
      <c r="I116" s="313">
        <v>14</v>
      </c>
      <c r="J116" s="313">
        <v>4</v>
      </c>
      <c r="K116" s="313">
        <v>9</v>
      </c>
      <c r="L116" s="313"/>
      <c r="M116" s="175">
        <v>1</v>
      </c>
    </row>
    <row r="117" spans="1:13" ht="25.5">
      <c r="A117" s="176" t="s">
        <v>45</v>
      </c>
      <c r="B117" s="158" t="s">
        <v>162</v>
      </c>
      <c r="C117" s="159" t="s">
        <v>163</v>
      </c>
      <c r="D117" s="159">
        <v>3</v>
      </c>
      <c r="E117" s="196" t="s">
        <v>165</v>
      </c>
      <c r="F117" s="318" t="s">
        <v>71</v>
      </c>
      <c r="G117" s="318" t="s">
        <v>727</v>
      </c>
      <c r="H117" s="341" t="s">
        <v>728</v>
      </c>
      <c r="I117" s="318">
        <v>3</v>
      </c>
      <c r="J117" s="318"/>
      <c r="K117" s="318"/>
      <c r="L117" s="318">
        <v>1</v>
      </c>
      <c r="M117" s="177">
        <v>2</v>
      </c>
    </row>
    <row r="118" spans="1:13" ht="25.5">
      <c r="A118" s="178" t="s">
        <v>59</v>
      </c>
      <c r="B118" s="158" t="s">
        <v>162</v>
      </c>
      <c r="C118" s="159" t="s">
        <v>163</v>
      </c>
      <c r="D118" s="159">
        <v>3</v>
      </c>
      <c r="E118" s="196" t="s">
        <v>165</v>
      </c>
      <c r="F118" s="318" t="s">
        <v>71</v>
      </c>
      <c r="G118" s="318" t="s">
        <v>727</v>
      </c>
      <c r="H118" s="341" t="s">
        <v>728</v>
      </c>
      <c r="I118" s="318">
        <v>17</v>
      </c>
      <c r="J118" s="318">
        <v>4</v>
      </c>
      <c r="K118" s="318">
        <v>9</v>
      </c>
      <c r="L118" s="318">
        <v>1</v>
      </c>
      <c r="M118" s="177">
        <v>3</v>
      </c>
    </row>
    <row r="119" spans="1:13" ht="22.5">
      <c r="A119" s="56" t="s">
        <v>6</v>
      </c>
      <c r="B119" s="158" t="s">
        <v>162</v>
      </c>
      <c r="C119" s="159" t="s">
        <v>163</v>
      </c>
      <c r="D119" s="159">
        <v>3</v>
      </c>
      <c r="E119" s="196" t="s">
        <v>165</v>
      </c>
      <c r="F119" s="318" t="s">
        <v>75</v>
      </c>
      <c r="G119" s="318" t="s">
        <v>521</v>
      </c>
      <c r="H119" s="318" t="s">
        <v>520</v>
      </c>
      <c r="I119" s="318">
        <v>14</v>
      </c>
      <c r="J119" s="318">
        <v>1</v>
      </c>
      <c r="K119" s="318">
        <v>12</v>
      </c>
      <c r="L119" s="318">
        <v>1</v>
      </c>
      <c r="M119" s="177"/>
    </row>
    <row r="120" spans="1:13" ht="22.5">
      <c r="A120" s="176" t="s">
        <v>45</v>
      </c>
      <c r="B120" s="158" t="s">
        <v>162</v>
      </c>
      <c r="C120" s="159" t="s">
        <v>163</v>
      </c>
      <c r="D120" s="159">
        <v>3</v>
      </c>
      <c r="E120" s="196" t="s">
        <v>165</v>
      </c>
      <c r="F120" s="318" t="s">
        <v>75</v>
      </c>
      <c r="G120" s="318" t="s">
        <v>521</v>
      </c>
      <c r="H120" s="318" t="s">
        <v>520</v>
      </c>
      <c r="I120" s="318">
        <v>3</v>
      </c>
      <c r="J120" s="318"/>
      <c r="K120" s="318">
        <v>1</v>
      </c>
      <c r="L120" s="318">
        <v>1</v>
      </c>
      <c r="M120" s="177">
        <v>1</v>
      </c>
    </row>
    <row r="121" spans="1:13" ht="25.5">
      <c r="A121" s="178" t="s">
        <v>59</v>
      </c>
      <c r="B121" s="158" t="s">
        <v>162</v>
      </c>
      <c r="C121" s="159" t="s">
        <v>163</v>
      </c>
      <c r="D121" s="159">
        <v>3</v>
      </c>
      <c r="E121" s="196" t="s">
        <v>165</v>
      </c>
      <c r="F121" s="318" t="s">
        <v>75</v>
      </c>
      <c r="G121" s="318" t="s">
        <v>521</v>
      </c>
      <c r="H121" s="318" t="s">
        <v>520</v>
      </c>
      <c r="I121" s="318">
        <v>17</v>
      </c>
      <c r="J121" s="318">
        <v>1</v>
      </c>
      <c r="K121" s="318">
        <v>13</v>
      </c>
      <c r="L121" s="318">
        <v>2</v>
      </c>
      <c r="M121" s="177">
        <v>1</v>
      </c>
    </row>
    <row r="122" spans="1:13" ht="25.5">
      <c r="A122" s="56" t="s">
        <v>6</v>
      </c>
      <c r="B122" s="158" t="s">
        <v>162</v>
      </c>
      <c r="C122" s="159" t="s">
        <v>163</v>
      </c>
      <c r="D122" s="159">
        <v>3</v>
      </c>
      <c r="E122" s="196" t="s">
        <v>165</v>
      </c>
      <c r="F122" s="318" t="s">
        <v>75</v>
      </c>
      <c r="G122" s="318" t="s">
        <v>729</v>
      </c>
      <c r="H122" s="318" t="s">
        <v>698</v>
      </c>
      <c r="I122" s="318">
        <v>14</v>
      </c>
      <c r="J122" s="318"/>
      <c r="K122" s="318">
        <v>12</v>
      </c>
      <c r="L122" s="318">
        <v>1</v>
      </c>
      <c r="M122" s="177">
        <v>1</v>
      </c>
    </row>
    <row r="123" spans="1:13" ht="25.5">
      <c r="A123" s="176" t="s">
        <v>45</v>
      </c>
      <c r="B123" s="158" t="s">
        <v>162</v>
      </c>
      <c r="C123" s="159" t="s">
        <v>163</v>
      </c>
      <c r="D123" s="159">
        <v>3</v>
      </c>
      <c r="E123" s="196" t="s">
        <v>165</v>
      </c>
      <c r="F123" s="318" t="s">
        <v>75</v>
      </c>
      <c r="G123" s="318" t="s">
        <v>729</v>
      </c>
      <c r="H123" s="318" t="s">
        <v>698</v>
      </c>
      <c r="I123" s="318">
        <v>3</v>
      </c>
      <c r="J123" s="318"/>
      <c r="K123" s="318"/>
      <c r="L123" s="318">
        <v>2</v>
      </c>
      <c r="M123" s="177">
        <v>1</v>
      </c>
    </row>
    <row r="124" spans="1:13" ht="25.5">
      <c r="A124" s="178" t="s">
        <v>59</v>
      </c>
      <c r="B124" s="158" t="s">
        <v>162</v>
      </c>
      <c r="C124" s="159" t="s">
        <v>163</v>
      </c>
      <c r="D124" s="159">
        <v>3</v>
      </c>
      <c r="E124" s="196" t="s">
        <v>165</v>
      </c>
      <c r="F124" s="318" t="s">
        <v>75</v>
      </c>
      <c r="G124" s="318" t="s">
        <v>729</v>
      </c>
      <c r="H124" s="318" t="s">
        <v>698</v>
      </c>
      <c r="I124" s="318">
        <v>17</v>
      </c>
      <c r="J124" s="318"/>
      <c r="K124" s="318">
        <v>12</v>
      </c>
      <c r="L124" s="318">
        <v>3</v>
      </c>
      <c r="M124" s="177">
        <v>2</v>
      </c>
    </row>
    <row r="125" spans="1:13" ht="22.5">
      <c r="A125" s="56" t="s">
        <v>6</v>
      </c>
      <c r="B125" s="158" t="s">
        <v>162</v>
      </c>
      <c r="C125" s="159" t="s">
        <v>163</v>
      </c>
      <c r="D125" s="159">
        <v>3</v>
      </c>
      <c r="E125" s="196" t="s">
        <v>165</v>
      </c>
      <c r="F125" s="318" t="s">
        <v>75</v>
      </c>
      <c r="G125" s="318" t="s">
        <v>730</v>
      </c>
      <c r="H125" s="318" t="s">
        <v>731</v>
      </c>
      <c r="I125" s="318">
        <v>14</v>
      </c>
      <c r="J125" s="318"/>
      <c r="K125" s="318">
        <v>13</v>
      </c>
      <c r="L125" s="318">
        <v>1</v>
      </c>
      <c r="M125" s="177"/>
    </row>
    <row r="126" spans="1:13" ht="22.5">
      <c r="A126" s="176" t="s">
        <v>45</v>
      </c>
      <c r="B126" s="158" t="s">
        <v>162</v>
      </c>
      <c r="C126" s="159" t="s">
        <v>163</v>
      </c>
      <c r="D126" s="159">
        <v>3</v>
      </c>
      <c r="E126" s="196" t="s">
        <v>165</v>
      </c>
      <c r="F126" s="318" t="s">
        <v>75</v>
      </c>
      <c r="G126" s="318" t="s">
        <v>730</v>
      </c>
      <c r="H126" s="318" t="s">
        <v>731</v>
      </c>
      <c r="I126" s="318">
        <v>3</v>
      </c>
      <c r="J126" s="318"/>
      <c r="K126" s="318"/>
      <c r="L126" s="318">
        <v>2</v>
      </c>
      <c r="M126" s="177">
        <v>1</v>
      </c>
    </row>
    <row r="127" spans="1:13" ht="25.5">
      <c r="A127" s="178" t="s">
        <v>59</v>
      </c>
      <c r="B127" s="158" t="s">
        <v>162</v>
      </c>
      <c r="C127" s="159" t="s">
        <v>163</v>
      </c>
      <c r="D127" s="159">
        <v>3</v>
      </c>
      <c r="E127" s="196" t="s">
        <v>165</v>
      </c>
      <c r="F127" s="318" t="s">
        <v>75</v>
      </c>
      <c r="G127" s="318" t="s">
        <v>730</v>
      </c>
      <c r="H127" s="318" t="s">
        <v>731</v>
      </c>
      <c r="I127" s="318">
        <v>17</v>
      </c>
      <c r="J127" s="318"/>
      <c r="K127" s="318">
        <v>13</v>
      </c>
      <c r="L127" s="318">
        <v>3</v>
      </c>
      <c r="M127" s="177">
        <v>1</v>
      </c>
    </row>
    <row r="128" spans="1:13" ht="38.25">
      <c r="A128" s="56" t="s">
        <v>6</v>
      </c>
      <c r="B128" s="158" t="s">
        <v>162</v>
      </c>
      <c r="C128" s="159" t="s">
        <v>163</v>
      </c>
      <c r="D128" s="159">
        <v>3</v>
      </c>
      <c r="E128" s="196" t="s">
        <v>165</v>
      </c>
      <c r="F128" s="318" t="s">
        <v>75</v>
      </c>
      <c r="G128" s="318" t="s">
        <v>732</v>
      </c>
      <c r="H128" s="318" t="s">
        <v>392</v>
      </c>
      <c r="I128" s="318">
        <v>14</v>
      </c>
      <c r="J128" s="318">
        <v>3</v>
      </c>
      <c r="K128" s="318">
        <v>10</v>
      </c>
      <c r="L128" s="318">
        <v>1</v>
      </c>
      <c r="M128" s="177"/>
    </row>
    <row r="129" spans="1:13" ht="38.25">
      <c r="A129" s="176" t="s">
        <v>45</v>
      </c>
      <c r="B129" s="158" t="s">
        <v>162</v>
      </c>
      <c r="C129" s="159" t="s">
        <v>163</v>
      </c>
      <c r="D129" s="159">
        <v>3</v>
      </c>
      <c r="E129" s="196" t="s">
        <v>165</v>
      </c>
      <c r="F129" s="318" t="s">
        <v>75</v>
      </c>
      <c r="G129" s="318" t="s">
        <v>732</v>
      </c>
      <c r="H129" s="318" t="s">
        <v>392</v>
      </c>
      <c r="I129" s="318">
        <v>3</v>
      </c>
      <c r="J129" s="318"/>
      <c r="K129" s="318">
        <v>1</v>
      </c>
      <c r="L129" s="318">
        <v>2</v>
      </c>
      <c r="M129" s="177"/>
    </row>
    <row r="130" spans="1:13" ht="39" thickBot="1">
      <c r="A130" s="195" t="s">
        <v>59</v>
      </c>
      <c r="B130" s="230" t="s">
        <v>162</v>
      </c>
      <c r="C130" s="231" t="s">
        <v>163</v>
      </c>
      <c r="D130" s="231">
        <v>3</v>
      </c>
      <c r="E130" s="240" t="s">
        <v>165</v>
      </c>
      <c r="F130" s="320" t="s">
        <v>75</v>
      </c>
      <c r="G130" s="320" t="s">
        <v>732</v>
      </c>
      <c r="H130" s="320" t="s">
        <v>392</v>
      </c>
      <c r="I130" s="320">
        <v>17</v>
      </c>
      <c r="J130" s="320">
        <v>3</v>
      </c>
      <c r="K130" s="320">
        <v>11</v>
      </c>
      <c r="L130" s="320">
        <v>3</v>
      </c>
      <c r="M130" s="149"/>
    </row>
    <row r="131" spans="1:13" ht="25.5">
      <c r="A131" s="172" t="s">
        <v>6</v>
      </c>
      <c r="B131" s="190" t="s">
        <v>159</v>
      </c>
      <c r="C131" s="191" t="s">
        <v>152</v>
      </c>
      <c r="D131" s="191">
        <v>4</v>
      </c>
      <c r="E131" s="336" t="s">
        <v>166</v>
      </c>
      <c r="F131" s="313" t="s">
        <v>65</v>
      </c>
      <c r="G131" s="313" t="s">
        <v>357</v>
      </c>
      <c r="H131" s="313" t="s">
        <v>386</v>
      </c>
      <c r="I131" s="313">
        <v>9</v>
      </c>
      <c r="J131" s="313">
        <v>4</v>
      </c>
      <c r="K131" s="313">
        <v>5</v>
      </c>
      <c r="L131" s="313"/>
      <c r="M131" s="175"/>
    </row>
    <row r="132" spans="1:13" ht="25.5">
      <c r="A132" s="178" t="s">
        <v>59</v>
      </c>
      <c r="B132" s="158" t="s">
        <v>159</v>
      </c>
      <c r="C132" s="159" t="s">
        <v>152</v>
      </c>
      <c r="D132" s="156">
        <v>4</v>
      </c>
      <c r="E132" s="161" t="s">
        <v>166</v>
      </c>
      <c r="F132" s="321" t="s">
        <v>65</v>
      </c>
      <c r="G132" s="321" t="s">
        <v>357</v>
      </c>
      <c r="H132" s="321" t="s">
        <v>386</v>
      </c>
      <c r="I132" s="318">
        <v>9</v>
      </c>
      <c r="J132" s="318">
        <v>4</v>
      </c>
      <c r="K132" s="318">
        <v>5</v>
      </c>
      <c r="L132" s="318"/>
      <c r="M132" s="177"/>
    </row>
    <row r="133" spans="1:13">
      <c r="A133" s="56" t="s">
        <v>6</v>
      </c>
      <c r="B133" s="158" t="s">
        <v>159</v>
      </c>
      <c r="C133" s="159" t="s">
        <v>152</v>
      </c>
      <c r="D133" s="159">
        <v>4</v>
      </c>
      <c r="E133" s="160" t="s">
        <v>166</v>
      </c>
      <c r="F133" s="321" t="s">
        <v>65</v>
      </c>
      <c r="G133" s="318" t="s">
        <v>355</v>
      </c>
      <c r="H133" s="318" t="s">
        <v>387</v>
      </c>
      <c r="I133" s="318">
        <v>9</v>
      </c>
      <c r="J133" s="318">
        <v>3</v>
      </c>
      <c r="K133" s="318">
        <v>6</v>
      </c>
      <c r="L133" s="318"/>
      <c r="M133" s="177"/>
    </row>
    <row r="134" spans="1:13" ht="25.5">
      <c r="A134" s="178" t="s">
        <v>59</v>
      </c>
      <c r="B134" s="158" t="s">
        <v>159</v>
      </c>
      <c r="C134" s="159" t="s">
        <v>152</v>
      </c>
      <c r="D134" s="156">
        <v>4</v>
      </c>
      <c r="E134" s="161" t="s">
        <v>166</v>
      </c>
      <c r="F134" s="321" t="s">
        <v>65</v>
      </c>
      <c r="G134" s="318" t="s">
        <v>355</v>
      </c>
      <c r="H134" s="318" t="s">
        <v>387</v>
      </c>
      <c r="I134" s="318">
        <v>9</v>
      </c>
      <c r="J134" s="318">
        <v>3</v>
      </c>
      <c r="K134" s="318">
        <v>6</v>
      </c>
      <c r="L134" s="318"/>
      <c r="M134" s="177"/>
    </row>
    <row r="135" spans="1:13">
      <c r="A135" s="56" t="s">
        <v>6</v>
      </c>
      <c r="B135" s="158" t="s">
        <v>159</v>
      </c>
      <c r="C135" s="159" t="s">
        <v>152</v>
      </c>
      <c r="D135" s="159">
        <v>4</v>
      </c>
      <c r="E135" s="160" t="s">
        <v>166</v>
      </c>
      <c r="F135" s="321" t="s">
        <v>65</v>
      </c>
      <c r="G135" s="318" t="s">
        <v>361</v>
      </c>
      <c r="H135" s="318" t="s">
        <v>699</v>
      </c>
      <c r="I135" s="318">
        <v>9</v>
      </c>
      <c r="J135" s="318">
        <v>6</v>
      </c>
      <c r="K135" s="318">
        <v>3</v>
      </c>
      <c r="L135" s="318"/>
      <c r="M135" s="177"/>
    </row>
    <row r="136" spans="1:13" ht="26.25" thickBot="1">
      <c r="A136" s="195" t="s">
        <v>59</v>
      </c>
      <c r="B136" s="230" t="s">
        <v>159</v>
      </c>
      <c r="C136" s="231" t="s">
        <v>152</v>
      </c>
      <c r="D136" s="237">
        <v>4</v>
      </c>
      <c r="E136" s="232" t="s">
        <v>166</v>
      </c>
      <c r="F136" s="314" t="s">
        <v>65</v>
      </c>
      <c r="G136" s="320" t="s">
        <v>361</v>
      </c>
      <c r="H136" s="320" t="s">
        <v>699</v>
      </c>
      <c r="I136" s="320">
        <v>9</v>
      </c>
      <c r="J136" s="320">
        <v>6</v>
      </c>
      <c r="K136" s="320">
        <v>3</v>
      </c>
      <c r="L136" s="320"/>
      <c r="M136" s="149"/>
    </row>
    <row r="137" spans="1:13" ht="22.5">
      <c r="A137" s="172" t="s">
        <v>6</v>
      </c>
      <c r="B137" s="190" t="s">
        <v>162</v>
      </c>
      <c r="C137" s="191" t="s">
        <v>163</v>
      </c>
      <c r="D137" s="191">
        <v>1</v>
      </c>
      <c r="E137" s="174" t="s">
        <v>688</v>
      </c>
      <c r="F137" s="313" t="s">
        <v>75</v>
      </c>
      <c r="G137" s="313" t="s">
        <v>359</v>
      </c>
      <c r="H137" s="313" t="s">
        <v>378</v>
      </c>
      <c r="I137" s="313">
        <v>16</v>
      </c>
      <c r="J137" s="313">
        <v>12</v>
      </c>
      <c r="K137" s="313">
        <v>3</v>
      </c>
      <c r="L137" s="313">
        <v>1</v>
      </c>
      <c r="M137" s="175"/>
    </row>
    <row r="138" spans="1:13" ht="22.5">
      <c r="A138" s="56" t="s">
        <v>45</v>
      </c>
      <c r="B138" s="158" t="s">
        <v>162</v>
      </c>
      <c r="C138" s="159" t="s">
        <v>163</v>
      </c>
      <c r="D138" s="159">
        <v>1</v>
      </c>
      <c r="E138" s="196" t="s">
        <v>688</v>
      </c>
      <c r="F138" s="318" t="s">
        <v>75</v>
      </c>
      <c r="G138" s="318" t="s">
        <v>359</v>
      </c>
      <c r="H138" s="318" t="s">
        <v>378</v>
      </c>
      <c r="I138" s="318">
        <v>4</v>
      </c>
      <c r="J138" s="318">
        <v>1</v>
      </c>
      <c r="K138" s="318">
        <v>3</v>
      </c>
      <c r="L138" s="318"/>
      <c r="M138" s="177"/>
    </row>
    <row r="139" spans="1:13" ht="26.25" thickBot="1">
      <c r="A139" s="343" t="s">
        <v>59</v>
      </c>
      <c r="B139" s="246" t="s">
        <v>162</v>
      </c>
      <c r="C139" s="247" t="s">
        <v>163</v>
      </c>
      <c r="D139" s="247">
        <v>1</v>
      </c>
      <c r="E139" s="198" t="s">
        <v>688</v>
      </c>
      <c r="F139" s="319" t="s">
        <v>75</v>
      </c>
      <c r="G139" s="319" t="s">
        <v>359</v>
      </c>
      <c r="H139" s="319" t="s">
        <v>378</v>
      </c>
      <c r="I139" s="319">
        <v>20</v>
      </c>
      <c r="J139" s="319">
        <v>13</v>
      </c>
      <c r="K139" s="319">
        <v>6</v>
      </c>
      <c r="L139" s="319">
        <v>1</v>
      </c>
      <c r="M139" s="106"/>
    </row>
    <row r="140" spans="1:13" ht="24">
      <c r="A140" s="57" t="s">
        <v>6</v>
      </c>
      <c r="B140" s="188" t="s">
        <v>162</v>
      </c>
      <c r="C140" s="189" t="s">
        <v>163</v>
      </c>
      <c r="D140" s="189">
        <v>2</v>
      </c>
      <c r="E140" s="244" t="s">
        <v>167</v>
      </c>
      <c r="F140" s="321" t="s">
        <v>71</v>
      </c>
      <c r="G140" s="321" t="s">
        <v>361</v>
      </c>
      <c r="H140" s="341" t="s">
        <v>733</v>
      </c>
      <c r="I140" s="321">
        <v>11</v>
      </c>
      <c r="J140" s="321">
        <v>6</v>
      </c>
      <c r="K140" s="321">
        <v>4</v>
      </c>
      <c r="L140" s="321">
        <v>1</v>
      </c>
      <c r="M140" s="181"/>
    </row>
    <row r="141" spans="1:13" ht="24">
      <c r="A141" s="56" t="s">
        <v>7</v>
      </c>
      <c r="B141" s="158" t="s">
        <v>162</v>
      </c>
      <c r="C141" s="159" t="s">
        <v>163</v>
      </c>
      <c r="D141" s="159">
        <v>2</v>
      </c>
      <c r="E141" s="244" t="s">
        <v>167</v>
      </c>
      <c r="F141" s="321" t="s">
        <v>71</v>
      </c>
      <c r="G141" s="321" t="s">
        <v>361</v>
      </c>
      <c r="H141" s="341" t="s">
        <v>733</v>
      </c>
      <c r="I141" s="318">
        <v>1</v>
      </c>
      <c r="J141" s="318"/>
      <c r="K141" s="318">
        <v>1</v>
      </c>
      <c r="L141" s="318"/>
      <c r="M141" s="177"/>
    </row>
    <row r="142" spans="1:13" ht="24">
      <c r="A142" s="56" t="s">
        <v>45</v>
      </c>
      <c r="B142" s="158" t="s">
        <v>162</v>
      </c>
      <c r="C142" s="159" t="s">
        <v>163</v>
      </c>
      <c r="D142" s="159">
        <v>2</v>
      </c>
      <c r="E142" s="244" t="s">
        <v>167</v>
      </c>
      <c r="F142" s="321" t="s">
        <v>71</v>
      </c>
      <c r="G142" s="321" t="s">
        <v>361</v>
      </c>
      <c r="H142" s="341" t="s">
        <v>733</v>
      </c>
      <c r="I142" s="318">
        <v>2</v>
      </c>
      <c r="J142" s="318"/>
      <c r="K142" s="318">
        <v>2</v>
      </c>
      <c r="L142" s="318"/>
      <c r="M142" s="177"/>
    </row>
    <row r="143" spans="1:13" ht="25.5">
      <c r="A143" s="178" t="s">
        <v>59</v>
      </c>
      <c r="B143" s="158" t="s">
        <v>162</v>
      </c>
      <c r="C143" s="159" t="s">
        <v>163</v>
      </c>
      <c r="D143" s="159">
        <v>2</v>
      </c>
      <c r="E143" s="244" t="s">
        <v>167</v>
      </c>
      <c r="F143" s="321" t="s">
        <v>71</v>
      </c>
      <c r="G143" s="321" t="s">
        <v>361</v>
      </c>
      <c r="H143" s="341" t="s">
        <v>733</v>
      </c>
      <c r="I143" s="318">
        <v>14</v>
      </c>
      <c r="J143" s="318">
        <v>6</v>
      </c>
      <c r="K143" s="318">
        <v>7</v>
      </c>
      <c r="L143" s="318">
        <v>1</v>
      </c>
      <c r="M143" s="177"/>
    </row>
    <row r="144" spans="1:13" ht="22.5">
      <c r="A144" s="56" t="s">
        <v>6</v>
      </c>
      <c r="B144" s="158" t="s">
        <v>162</v>
      </c>
      <c r="C144" s="159" t="s">
        <v>163</v>
      </c>
      <c r="D144" s="159">
        <v>2</v>
      </c>
      <c r="E144" s="244" t="s">
        <v>167</v>
      </c>
      <c r="F144" s="321" t="s">
        <v>75</v>
      </c>
      <c r="G144" s="318" t="s">
        <v>697</v>
      </c>
      <c r="H144" s="318" t="s">
        <v>388</v>
      </c>
      <c r="I144" s="321">
        <v>11</v>
      </c>
      <c r="J144" s="318">
        <v>4</v>
      </c>
      <c r="K144" s="318">
        <v>7</v>
      </c>
      <c r="L144" s="318"/>
      <c r="M144" s="177"/>
    </row>
    <row r="145" spans="1:13" ht="22.5">
      <c r="A145" s="56" t="s">
        <v>7</v>
      </c>
      <c r="B145" s="158" t="s">
        <v>162</v>
      </c>
      <c r="C145" s="159" t="s">
        <v>163</v>
      </c>
      <c r="D145" s="159">
        <v>2</v>
      </c>
      <c r="E145" s="244" t="s">
        <v>167</v>
      </c>
      <c r="F145" s="321" t="s">
        <v>75</v>
      </c>
      <c r="G145" s="318" t="s">
        <v>697</v>
      </c>
      <c r="H145" s="318" t="s">
        <v>388</v>
      </c>
      <c r="I145" s="318">
        <v>1</v>
      </c>
      <c r="J145" s="318">
        <v>1</v>
      </c>
      <c r="K145" s="318"/>
      <c r="L145" s="318"/>
      <c r="M145" s="177"/>
    </row>
    <row r="146" spans="1:13" ht="22.5">
      <c r="A146" s="56" t="s">
        <v>45</v>
      </c>
      <c r="B146" s="158" t="s">
        <v>162</v>
      </c>
      <c r="C146" s="159" t="s">
        <v>163</v>
      </c>
      <c r="D146" s="159">
        <v>2</v>
      </c>
      <c r="E146" s="244" t="s">
        <v>167</v>
      </c>
      <c r="F146" s="321" t="s">
        <v>75</v>
      </c>
      <c r="G146" s="318" t="s">
        <v>697</v>
      </c>
      <c r="H146" s="318" t="s">
        <v>388</v>
      </c>
      <c r="I146" s="318">
        <v>2</v>
      </c>
      <c r="J146" s="318"/>
      <c r="K146" s="318">
        <v>2</v>
      </c>
      <c r="L146" s="318"/>
      <c r="M146" s="177"/>
    </row>
    <row r="147" spans="1:13" ht="25.5">
      <c r="A147" s="178" t="s">
        <v>59</v>
      </c>
      <c r="B147" s="158" t="s">
        <v>162</v>
      </c>
      <c r="C147" s="159" t="s">
        <v>163</v>
      </c>
      <c r="D147" s="159">
        <v>2</v>
      </c>
      <c r="E147" s="244" t="s">
        <v>167</v>
      </c>
      <c r="F147" s="321" t="s">
        <v>75</v>
      </c>
      <c r="G147" s="318" t="s">
        <v>697</v>
      </c>
      <c r="H147" s="318" t="s">
        <v>388</v>
      </c>
      <c r="I147" s="318">
        <v>14</v>
      </c>
      <c r="J147" s="318">
        <v>5</v>
      </c>
      <c r="K147" s="318">
        <v>9</v>
      </c>
      <c r="L147" s="318"/>
      <c r="M147" s="177"/>
    </row>
    <row r="148" spans="1:13" ht="25.5">
      <c r="A148" s="56" t="s">
        <v>6</v>
      </c>
      <c r="B148" s="158" t="s">
        <v>162</v>
      </c>
      <c r="C148" s="159" t="s">
        <v>163</v>
      </c>
      <c r="D148" s="159">
        <v>2</v>
      </c>
      <c r="E148" s="244" t="s">
        <v>167</v>
      </c>
      <c r="F148" s="321" t="s">
        <v>75</v>
      </c>
      <c r="G148" s="318" t="s">
        <v>734</v>
      </c>
      <c r="H148" s="341" t="s">
        <v>522</v>
      </c>
      <c r="I148" s="321">
        <v>11</v>
      </c>
      <c r="J148" s="318">
        <v>4</v>
      </c>
      <c r="K148" s="318">
        <v>6</v>
      </c>
      <c r="L148" s="318">
        <v>1</v>
      </c>
      <c r="M148" s="177"/>
    </row>
    <row r="149" spans="1:13" ht="25.5">
      <c r="A149" s="56" t="s">
        <v>7</v>
      </c>
      <c r="B149" s="158" t="s">
        <v>162</v>
      </c>
      <c r="C149" s="159" t="s">
        <v>163</v>
      </c>
      <c r="D149" s="159">
        <v>2</v>
      </c>
      <c r="E149" s="244" t="s">
        <v>167</v>
      </c>
      <c r="F149" s="321" t="s">
        <v>75</v>
      </c>
      <c r="G149" s="318" t="s">
        <v>734</v>
      </c>
      <c r="H149" s="341" t="s">
        <v>522</v>
      </c>
      <c r="I149" s="318">
        <v>1</v>
      </c>
      <c r="J149" s="318">
        <v>1</v>
      </c>
      <c r="K149" s="318"/>
      <c r="L149" s="318"/>
      <c r="M149" s="177"/>
    </row>
    <row r="150" spans="1:13" ht="25.5">
      <c r="A150" s="56" t="s">
        <v>45</v>
      </c>
      <c r="B150" s="158" t="s">
        <v>162</v>
      </c>
      <c r="C150" s="159" t="s">
        <v>163</v>
      </c>
      <c r="D150" s="159">
        <v>2</v>
      </c>
      <c r="E150" s="244" t="s">
        <v>167</v>
      </c>
      <c r="F150" s="321" t="s">
        <v>75</v>
      </c>
      <c r="G150" s="318" t="s">
        <v>734</v>
      </c>
      <c r="H150" s="341" t="s">
        <v>522</v>
      </c>
      <c r="I150" s="318">
        <v>2</v>
      </c>
      <c r="J150" s="318"/>
      <c r="K150" s="318">
        <v>2</v>
      </c>
      <c r="L150" s="318"/>
      <c r="M150" s="177"/>
    </row>
    <row r="151" spans="1:13" ht="26.25" thickBot="1">
      <c r="A151" s="195" t="s">
        <v>59</v>
      </c>
      <c r="B151" s="230" t="s">
        <v>162</v>
      </c>
      <c r="C151" s="231" t="s">
        <v>163</v>
      </c>
      <c r="D151" s="231">
        <v>2</v>
      </c>
      <c r="E151" s="323" t="s">
        <v>167</v>
      </c>
      <c r="F151" s="314" t="s">
        <v>75</v>
      </c>
      <c r="G151" s="320" t="s">
        <v>734</v>
      </c>
      <c r="H151" s="344" t="s">
        <v>522</v>
      </c>
      <c r="I151" s="320">
        <v>14</v>
      </c>
      <c r="J151" s="320">
        <v>5</v>
      </c>
      <c r="K151" s="320">
        <v>8</v>
      </c>
      <c r="L151" s="320">
        <v>1</v>
      </c>
      <c r="M151" s="149"/>
    </row>
    <row r="152" spans="1:13" ht="38.25">
      <c r="A152" s="172" t="s">
        <v>6</v>
      </c>
      <c r="B152" s="190" t="s">
        <v>162</v>
      </c>
      <c r="C152" s="191" t="s">
        <v>163</v>
      </c>
      <c r="D152" s="191">
        <v>3</v>
      </c>
      <c r="E152" s="174" t="s">
        <v>168</v>
      </c>
      <c r="F152" s="313" t="s">
        <v>71</v>
      </c>
      <c r="G152" s="313" t="s">
        <v>735</v>
      </c>
      <c r="H152" s="342" t="s">
        <v>733</v>
      </c>
      <c r="I152" s="313">
        <v>13</v>
      </c>
      <c r="J152" s="313">
        <v>3</v>
      </c>
      <c r="K152" s="313">
        <v>7</v>
      </c>
      <c r="L152" s="313">
        <v>3</v>
      </c>
      <c r="M152" s="175"/>
    </row>
    <row r="153" spans="1:13" ht="38.25">
      <c r="A153" s="178" t="s">
        <v>59</v>
      </c>
      <c r="B153" s="158" t="s">
        <v>162</v>
      </c>
      <c r="C153" s="159" t="s">
        <v>163</v>
      </c>
      <c r="D153" s="231">
        <v>3</v>
      </c>
      <c r="E153" s="196" t="s">
        <v>168</v>
      </c>
      <c r="F153" s="318" t="s">
        <v>71</v>
      </c>
      <c r="G153" s="318" t="s">
        <v>735</v>
      </c>
      <c r="H153" s="341" t="s">
        <v>733</v>
      </c>
      <c r="I153" s="318">
        <v>13</v>
      </c>
      <c r="J153" s="318">
        <v>3</v>
      </c>
      <c r="K153" s="318">
        <v>7</v>
      </c>
      <c r="L153" s="318">
        <v>3</v>
      </c>
      <c r="M153" s="177"/>
    </row>
    <row r="154" spans="1:13" ht="22.5">
      <c r="A154" s="56" t="s">
        <v>6</v>
      </c>
      <c r="B154" s="158" t="s">
        <v>162</v>
      </c>
      <c r="C154" s="159" t="s">
        <v>163</v>
      </c>
      <c r="D154" s="159">
        <v>3</v>
      </c>
      <c r="E154" s="196" t="s">
        <v>168</v>
      </c>
      <c r="F154" s="318" t="s">
        <v>75</v>
      </c>
      <c r="G154" s="318" t="s">
        <v>521</v>
      </c>
      <c r="H154" s="318" t="s">
        <v>520</v>
      </c>
      <c r="I154" s="318">
        <v>13</v>
      </c>
      <c r="J154" s="318">
        <v>3</v>
      </c>
      <c r="K154" s="318">
        <v>9</v>
      </c>
      <c r="L154" s="318">
        <v>1</v>
      </c>
      <c r="M154" s="177"/>
    </row>
    <row r="155" spans="1:13" ht="25.5">
      <c r="A155" s="178" t="s">
        <v>59</v>
      </c>
      <c r="B155" s="158" t="s">
        <v>162</v>
      </c>
      <c r="C155" s="159" t="s">
        <v>163</v>
      </c>
      <c r="D155" s="159">
        <v>3</v>
      </c>
      <c r="E155" s="196" t="s">
        <v>168</v>
      </c>
      <c r="F155" s="318" t="s">
        <v>75</v>
      </c>
      <c r="G155" s="318" t="s">
        <v>521</v>
      </c>
      <c r="H155" s="318" t="s">
        <v>520</v>
      </c>
      <c r="I155" s="318">
        <v>13</v>
      </c>
      <c r="J155" s="318">
        <v>3</v>
      </c>
      <c r="K155" s="318">
        <v>9</v>
      </c>
      <c r="L155" s="318">
        <v>1</v>
      </c>
      <c r="M155" s="177"/>
    </row>
    <row r="156" spans="1:13" ht="25.5">
      <c r="A156" s="56" t="s">
        <v>6</v>
      </c>
      <c r="B156" s="158" t="s">
        <v>162</v>
      </c>
      <c r="C156" s="159" t="s">
        <v>163</v>
      </c>
      <c r="D156" s="159">
        <v>3</v>
      </c>
      <c r="E156" s="196" t="s">
        <v>168</v>
      </c>
      <c r="F156" s="318" t="s">
        <v>75</v>
      </c>
      <c r="G156" s="318" t="s">
        <v>729</v>
      </c>
      <c r="H156" s="318" t="s">
        <v>698</v>
      </c>
      <c r="I156" s="318">
        <v>13</v>
      </c>
      <c r="J156" s="318">
        <v>7</v>
      </c>
      <c r="K156" s="318">
        <v>6</v>
      </c>
      <c r="L156" s="318"/>
      <c r="M156" s="177"/>
    </row>
    <row r="157" spans="1:13" ht="25.5">
      <c r="A157" s="178" t="s">
        <v>59</v>
      </c>
      <c r="B157" s="158" t="s">
        <v>162</v>
      </c>
      <c r="C157" s="159" t="s">
        <v>163</v>
      </c>
      <c r="D157" s="159">
        <v>3</v>
      </c>
      <c r="E157" s="196" t="s">
        <v>168</v>
      </c>
      <c r="F157" s="318" t="s">
        <v>75</v>
      </c>
      <c r="G157" s="318" t="s">
        <v>729</v>
      </c>
      <c r="H157" s="318" t="s">
        <v>698</v>
      </c>
      <c r="I157" s="318">
        <v>13</v>
      </c>
      <c r="J157" s="318">
        <v>7</v>
      </c>
      <c r="K157" s="318">
        <v>6</v>
      </c>
      <c r="L157" s="318"/>
      <c r="M157" s="177"/>
    </row>
    <row r="158" spans="1:13" ht="25.5">
      <c r="A158" s="56" t="s">
        <v>6</v>
      </c>
      <c r="B158" s="158" t="s">
        <v>162</v>
      </c>
      <c r="C158" s="159" t="s">
        <v>163</v>
      </c>
      <c r="D158" s="159">
        <v>3</v>
      </c>
      <c r="E158" s="196" t="s">
        <v>168</v>
      </c>
      <c r="F158" s="318" t="s">
        <v>75</v>
      </c>
      <c r="G158" s="318" t="s">
        <v>736</v>
      </c>
      <c r="H158" s="318" t="s">
        <v>737</v>
      </c>
      <c r="I158" s="318">
        <v>13</v>
      </c>
      <c r="J158" s="318">
        <v>5</v>
      </c>
      <c r="K158" s="318">
        <v>8</v>
      </c>
      <c r="L158" s="318"/>
      <c r="M158" s="177"/>
    </row>
    <row r="159" spans="1:13" ht="25.5">
      <c r="A159" s="178" t="s">
        <v>59</v>
      </c>
      <c r="B159" s="158" t="s">
        <v>162</v>
      </c>
      <c r="C159" s="159" t="s">
        <v>163</v>
      </c>
      <c r="D159" s="159">
        <v>3</v>
      </c>
      <c r="E159" s="196" t="s">
        <v>168</v>
      </c>
      <c r="F159" s="318" t="s">
        <v>75</v>
      </c>
      <c r="G159" s="318" t="s">
        <v>736</v>
      </c>
      <c r="H159" s="318" t="s">
        <v>737</v>
      </c>
      <c r="I159" s="318">
        <v>13</v>
      </c>
      <c r="J159" s="318">
        <v>5</v>
      </c>
      <c r="K159" s="318">
        <v>8</v>
      </c>
      <c r="L159" s="318"/>
      <c r="M159" s="177"/>
    </row>
    <row r="160" spans="1:13" ht="38.25">
      <c r="A160" s="56" t="s">
        <v>6</v>
      </c>
      <c r="B160" s="158" t="s">
        <v>162</v>
      </c>
      <c r="C160" s="159" t="s">
        <v>163</v>
      </c>
      <c r="D160" s="159">
        <v>3</v>
      </c>
      <c r="E160" s="196" t="s">
        <v>168</v>
      </c>
      <c r="F160" s="318" t="s">
        <v>75</v>
      </c>
      <c r="G160" s="318" t="s">
        <v>732</v>
      </c>
      <c r="H160" s="318" t="s">
        <v>392</v>
      </c>
      <c r="I160" s="318">
        <v>13</v>
      </c>
      <c r="J160" s="318">
        <v>7</v>
      </c>
      <c r="K160" s="318">
        <v>5</v>
      </c>
      <c r="L160" s="318">
        <v>1</v>
      </c>
      <c r="M160" s="177"/>
    </row>
    <row r="161" spans="1:13" ht="39" thickBot="1">
      <c r="A161" s="179" t="s">
        <v>59</v>
      </c>
      <c r="B161" s="246" t="s">
        <v>162</v>
      </c>
      <c r="C161" s="247" t="s">
        <v>163</v>
      </c>
      <c r="D161" s="247">
        <v>3</v>
      </c>
      <c r="E161" s="198" t="s">
        <v>168</v>
      </c>
      <c r="F161" s="319" t="s">
        <v>75</v>
      </c>
      <c r="G161" s="319" t="s">
        <v>732</v>
      </c>
      <c r="H161" s="319" t="s">
        <v>392</v>
      </c>
      <c r="I161" s="319">
        <v>13</v>
      </c>
      <c r="J161" s="319">
        <v>7</v>
      </c>
      <c r="K161" s="319">
        <v>5</v>
      </c>
      <c r="L161" s="319">
        <v>1</v>
      </c>
      <c r="M161" s="106"/>
    </row>
    <row r="162" spans="1:13">
      <c r="A162" s="57" t="s">
        <v>6</v>
      </c>
      <c r="B162" s="188" t="s">
        <v>159</v>
      </c>
      <c r="C162" s="189" t="s">
        <v>152</v>
      </c>
      <c r="D162" s="189">
        <v>4</v>
      </c>
      <c r="E162" s="244" t="s">
        <v>169</v>
      </c>
      <c r="F162" s="321" t="s">
        <v>65</v>
      </c>
      <c r="G162" s="321" t="s">
        <v>361</v>
      </c>
      <c r="H162" s="345" t="s">
        <v>738</v>
      </c>
      <c r="I162" s="321">
        <v>9</v>
      </c>
      <c r="J162" s="321">
        <v>2</v>
      </c>
      <c r="K162" s="321">
        <v>7</v>
      </c>
      <c r="L162" s="321"/>
      <c r="M162" s="181"/>
    </row>
    <row r="163" spans="1:13" ht="25.5">
      <c r="A163" s="178" t="s">
        <v>59</v>
      </c>
      <c r="B163" s="158" t="s">
        <v>159</v>
      </c>
      <c r="C163" s="159" t="s">
        <v>152</v>
      </c>
      <c r="D163" s="159">
        <v>4</v>
      </c>
      <c r="E163" s="244" t="s">
        <v>169</v>
      </c>
      <c r="F163" s="321" t="s">
        <v>65</v>
      </c>
      <c r="G163" s="321" t="s">
        <v>361</v>
      </c>
      <c r="H163" s="345" t="s">
        <v>738</v>
      </c>
      <c r="I163" s="321">
        <v>9</v>
      </c>
      <c r="J163" s="321">
        <v>2</v>
      </c>
      <c r="K163" s="321">
        <v>7</v>
      </c>
      <c r="L163" s="321"/>
      <c r="M163" s="181"/>
    </row>
    <row r="164" spans="1:13">
      <c r="A164" s="56" t="s">
        <v>6</v>
      </c>
      <c r="B164" s="158" t="s">
        <v>159</v>
      </c>
      <c r="C164" s="159" t="s">
        <v>152</v>
      </c>
      <c r="D164" s="159">
        <v>4</v>
      </c>
      <c r="E164" s="244" t="s">
        <v>169</v>
      </c>
      <c r="F164" s="321" t="s">
        <v>65</v>
      </c>
      <c r="G164" s="318" t="s">
        <v>355</v>
      </c>
      <c r="H164" s="318" t="s">
        <v>387</v>
      </c>
      <c r="I164" s="318">
        <v>9</v>
      </c>
      <c r="J164" s="318">
        <v>5</v>
      </c>
      <c r="K164" s="318">
        <v>4</v>
      </c>
      <c r="L164" s="318"/>
      <c r="M164" s="177"/>
    </row>
    <row r="165" spans="1:13" ht="25.5">
      <c r="A165" s="178" t="s">
        <v>59</v>
      </c>
      <c r="B165" s="158" t="s">
        <v>159</v>
      </c>
      <c r="C165" s="159" t="s">
        <v>152</v>
      </c>
      <c r="D165" s="159">
        <v>4</v>
      </c>
      <c r="E165" s="244" t="s">
        <v>169</v>
      </c>
      <c r="F165" s="321" t="s">
        <v>65</v>
      </c>
      <c r="G165" s="318" t="s">
        <v>355</v>
      </c>
      <c r="H165" s="318" t="s">
        <v>387</v>
      </c>
      <c r="I165" s="318">
        <v>9</v>
      </c>
      <c r="J165" s="318">
        <v>5</v>
      </c>
      <c r="K165" s="318">
        <v>4</v>
      </c>
      <c r="L165" s="318"/>
      <c r="M165" s="177"/>
    </row>
    <row r="166" spans="1:13" ht="25.5">
      <c r="A166" s="56" t="s">
        <v>6</v>
      </c>
      <c r="B166" s="158" t="s">
        <v>159</v>
      </c>
      <c r="C166" s="159" t="s">
        <v>152</v>
      </c>
      <c r="D166" s="159">
        <v>4</v>
      </c>
      <c r="E166" s="244" t="s">
        <v>169</v>
      </c>
      <c r="F166" s="321" t="s">
        <v>65</v>
      </c>
      <c r="G166" s="321" t="s">
        <v>357</v>
      </c>
      <c r="H166" s="321" t="s">
        <v>386</v>
      </c>
      <c r="I166" s="318">
        <v>9</v>
      </c>
      <c r="J166" s="318">
        <v>6</v>
      </c>
      <c r="K166" s="318">
        <v>3</v>
      </c>
      <c r="L166" s="318"/>
      <c r="M166" s="177"/>
    </row>
    <row r="167" spans="1:13" ht="26.25" thickBot="1">
      <c r="A167" s="195" t="s">
        <v>59</v>
      </c>
      <c r="B167" s="230" t="s">
        <v>159</v>
      </c>
      <c r="C167" s="231" t="s">
        <v>152</v>
      </c>
      <c r="D167" s="231">
        <v>4</v>
      </c>
      <c r="E167" s="323" t="s">
        <v>169</v>
      </c>
      <c r="F167" s="314" t="s">
        <v>65</v>
      </c>
      <c r="G167" s="314" t="s">
        <v>357</v>
      </c>
      <c r="H167" s="314" t="s">
        <v>386</v>
      </c>
      <c r="I167" s="320">
        <v>9</v>
      </c>
      <c r="J167" s="320">
        <v>6</v>
      </c>
      <c r="K167" s="320">
        <v>3</v>
      </c>
      <c r="L167" s="320"/>
      <c r="M167" s="149"/>
    </row>
    <row r="168" spans="1:13" ht="25.5">
      <c r="A168" s="172" t="s">
        <v>6</v>
      </c>
      <c r="B168" s="183" t="s">
        <v>170</v>
      </c>
      <c r="C168" s="173" t="s">
        <v>171</v>
      </c>
      <c r="D168" s="191">
        <v>4</v>
      </c>
      <c r="E168" s="193" t="s">
        <v>172</v>
      </c>
      <c r="F168" s="313" t="s">
        <v>393</v>
      </c>
      <c r="G168" s="313" t="s">
        <v>357</v>
      </c>
      <c r="H168" s="313" t="s">
        <v>386</v>
      </c>
      <c r="I168" s="313">
        <v>17</v>
      </c>
      <c r="J168" s="316">
        <v>7</v>
      </c>
      <c r="K168" s="316">
        <v>7</v>
      </c>
      <c r="L168" s="316">
        <v>1</v>
      </c>
      <c r="M168" s="266">
        <v>2</v>
      </c>
    </row>
    <row r="169" spans="1:13" ht="25.5">
      <c r="A169" s="178" t="s">
        <v>59</v>
      </c>
      <c r="B169" s="157" t="s">
        <v>170</v>
      </c>
      <c r="C169" s="156" t="s">
        <v>171</v>
      </c>
      <c r="D169" s="159">
        <v>4</v>
      </c>
      <c r="E169" s="161" t="s">
        <v>172</v>
      </c>
      <c r="F169" s="318" t="s">
        <v>393</v>
      </c>
      <c r="G169" s="318" t="s">
        <v>357</v>
      </c>
      <c r="H169" s="318" t="s">
        <v>386</v>
      </c>
      <c r="I169" s="318">
        <v>17</v>
      </c>
      <c r="J169" s="317">
        <v>7</v>
      </c>
      <c r="K169" s="317">
        <v>7</v>
      </c>
      <c r="L169" s="317">
        <v>1</v>
      </c>
      <c r="M169" s="346">
        <v>2</v>
      </c>
    </row>
    <row r="170" spans="1:13" ht="25.5">
      <c r="A170" s="56" t="s">
        <v>6</v>
      </c>
      <c r="B170" s="157" t="s">
        <v>170</v>
      </c>
      <c r="C170" s="156" t="s">
        <v>171</v>
      </c>
      <c r="D170" s="159">
        <v>4</v>
      </c>
      <c r="E170" s="161" t="s">
        <v>172</v>
      </c>
      <c r="F170" s="318" t="s">
        <v>393</v>
      </c>
      <c r="G170" s="318" t="s">
        <v>693</v>
      </c>
      <c r="H170" s="318" t="s">
        <v>694</v>
      </c>
      <c r="I170" s="318">
        <v>17</v>
      </c>
      <c r="J170" s="318">
        <v>1</v>
      </c>
      <c r="K170" s="318">
        <v>10</v>
      </c>
      <c r="L170" s="318">
        <v>5</v>
      </c>
      <c r="M170" s="177">
        <v>1</v>
      </c>
    </row>
    <row r="171" spans="1:13" ht="26.25" thickBot="1">
      <c r="A171" s="195" t="s">
        <v>59</v>
      </c>
      <c r="B171" s="229" t="s">
        <v>170</v>
      </c>
      <c r="C171" s="237" t="s">
        <v>171</v>
      </c>
      <c r="D171" s="231">
        <v>4</v>
      </c>
      <c r="E171" s="232" t="s">
        <v>172</v>
      </c>
      <c r="F171" s="332" t="s">
        <v>393</v>
      </c>
      <c r="G171" s="332" t="s">
        <v>693</v>
      </c>
      <c r="H171" s="332" t="s">
        <v>382</v>
      </c>
      <c r="I171" s="332">
        <v>17</v>
      </c>
      <c r="J171" s="332">
        <v>1</v>
      </c>
      <c r="K171" s="332">
        <v>10</v>
      </c>
      <c r="L171" s="332">
        <v>5</v>
      </c>
      <c r="M171" s="149">
        <v>1</v>
      </c>
    </row>
    <row r="172" spans="1:13">
      <c r="A172" s="172" t="s">
        <v>6</v>
      </c>
      <c r="B172" s="183" t="s">
        <v>170</v>
      </c>
      <c r="C172" s="173" t="s">
        <v>171</v>
      </c>
      <c r="D172" s="173">
        <v>5</v>
      </c>
      <c r="E172" s="193" t="s">
        <v>173</v>
      </c>
      <c r="F172" s="325" t="s">
        <v>393</v>
      </c>
      <c r="G172" s="325" t="s">
        <v>700</v>
      </c>
      <c r="H172" s="325" t="s">
        <v>394</v>
      </c>
      <c r="I172" s="325">
        <v>12</v>
      </c>
      <c r="J172" s="325">
        <v>1</v>
      </c>
      <c r="K172" s="325">
        <v>9</v>
      </c>
      <c r="L172" s="325">
        <v>2</v>
      </c>
      <c r="M172" s="175"/>
    </row>
    <row r="173" spans="1:13">
      <c r="A173" s="56" t="s">
        <v>7</v>
      </c>
      <c r="B173" s="157" t="s">
        <v>170</v>
      </c>
      <c r="C173" s="156" t="s">
        <v>171</v>
      </c>
      <c r="D173" s="156">
        <v>5</v>
      </c>
      <c r="E173" s="161" t="s">
        <v>173</v>
      </c>
      <c r="F173" s="329" t="s">
        <v>393</v>
      </c>
      <c r="G173" s="329" t="s">
        <v>700</v>
      </c>
      <c r="H173" s="329" t="s">
        <v>394</v>
      </c>
      <c r="I173" s="329">
        <v>1</v>
      </c>
      <c r="J173" s="329"/>
      <c r="K173" s="329">
        <v>1</v>
      </c>
      <c r="L173" s="329"/>
      <c r="M173" s="177"/>
    </row>
    <row r="174" spans="1:13" ht="25.5">
      <c r="A174" s="178" t="s">
        <v>59</v>
      </c>
      <c r="B174" s="157" t="s">
        <v>170</v>
      </c>
      <c r="C174" s="156" t="s">
        <v>171</v>
      </c>
      <c r="D174" s="156">
        <v>5</v>
      </c>
      <c r="E174" s="161" t="s">
        <v>173</v>
      </c>
      <c r="F174" s="329" t="s">
        <v>393</v>
      </c>
      <c r="G174" s="329" t="s">
        <v>700</v>
      </c>
      <c r="H174" s="329" t="s">
        <v>394</v>
      </c>
      <c r="I174" s="329">
        <v>13</v>
      </c>
      <c r="J174" s="329">
        <v>1</v>
      </c>
      <c r="K174" s="329">
        <v>10</v>
      </c>
      <c r="L174" s="329">
        <v>2</v>
      </c>
      <c r="M174" s="177"/>
    </row>
    <row r="175" spans="1:13">
      <c r="A175" s="56" t="s">
        <v>6</v>
      </c>
      <c r="B175" s="157" t="s">
        <v>170</v>
      </c>
      <c r="C175" s="156" t="s">
        <v>171</v>
      </c>
      <c r="D175" s="156">
        <v>5</v>
      </c>
      <c r="E175" s="161" t="s">
        <v>173</v>
      </c>
      <c r="F175" s="329" t="s">
        <v>393</v>
      </c>
      <c r="G175" s="329" t="s">
        <v>355</v>
      </c>
      <c r="H175" s="329" t="s">
        <v>395</v>
      </c>
      <c r="I175" s="329">
        <v>12</v>
      </c>
      <c r="J175" s="329">
        <v>6</v>
      </c>
      <c r="K175" s="329">
        <v>5</v>
      </c>
      <c r="L175" s="329"/>
      <c r="M175" s="177">
        <v>1</v>
      </c>
    </row>
    <row r="176" spans="1:13">
      <c r="A176" s="56" t="s">
        <v>7</v>
      </c>
      <c r="B176" s="157" t="s">
        <v>170</v>
      </c>
      <c r="C176" s="156" t="s">
        <v>171</v>
      </c>
      <c r="D176" s="156">
        <v>5</v>
      </c>
      <c r="E176" s="161" t="s">
        <v>173</v>
      </c>
      <c r="F176" s="329" t="s">
        <v>393</v>
      </c>
      <c r="G176" s="329" t="s">
        <v>355</v>
      </c>
      <c r="H176" s="329" t="s">
        <v>395</v>
      </c>
      <c r="I176" s="329">
        <v>1</v>
      </c>
      <c r="J176" s="329">
        <v>1</v>
      </c>
      <c r="K176" s="329"/>
      <c r="L176" s="329"/>
      <c r="M176" s="177"/>
    </row>
    <row r="177" spans="1:13" ht="25.5">
      <c r="A177" s="178" t="s">
        <v>59</v>
      </c>
      <c r="B177" s="157" t="s">
        <v>170</v>
      </c>
      <c r="C177" s="156" t="s">
        <v>171</v>
      </c>
      <c r="D177" s="156">
        <v>5</v>
      </c>
      <c r="E177" s="161" t="s">
        <v>173</v>
      </c>
      <c r="F177" s="329" t="s">
        <v>393</v>
      </c>
      <c r="G177" s="329" t="s">
        <v>355</v>
      </c>
      <c r="H177" s="329" t="s">
        <v>395</v>
      </c>
      <c r="I177" s="329">
        <v>13</v>
      </c>
      <c r="J177" s="329">
        <v>7</v>
      </c>
      <c r="K177" s="329">
        <v>5</v>
      </c>
      <c r="L177" s="329"/>
      <c r="M177" s="177">
        <v>1</v>
      </c>
    </row>
    <row r="178" spans="1:13">
      <c r="A178" s="56" t="s">
        <v>6</v>
      </c>
      <c r="B178" s="157" t="s">
        <v>170</v>
      </c>
      <c r="C178" s="156" t="s">
        <v>171</v>
      </c>
      <c r="D178" s="156">
        <v>5</v>
      </c>
      <c r="E178" s="161" t="s">
        <v>173</v>
      </c>
      <c r="F178" s="329" t="s">
        <v>393</v>
      </c>
      <c r="G178" s="329" t="s">
        <v>739</v>
      </c>
      <c r="H178" s="329" t="s">
        <v>395</v>
      </c>
      <c r="I178" s="329">
        <v>12</v>
      </c>
      <c r="J178" s="329">
        <v>6</v>
      </c>
      <c r="K178" s="329">
        <v>5</v>
      </c>
      <c r="L178" s="329"/>
      <c r="M178" s="177">
        <v>1</v>
      </c>
    </row>
    <row r="179" spans="1:13">
      <c r="A179" s="56" t="s">
        <v>7</v>
      </c>
      <c r="B179" s="157" t="s">
        <v>170</v>
      </c>
      <c r="C179" s="156" t="s">
        <v>171</v>
      </c>
      <c r="D179" s="156">
        <v>5</v>
      </c>
      <c r="E179" s="161" t="s">
        <v>173</v>
      </c>
      <c r="F179" s="329" t="s">
        <v>393</v>
      </c>
      <c r="G179" s="203" t="s">
        <v>739</v>
      </c>
      <c r="H179" s="203" t="s">
        <v>395</v>
      </c>
      <c r="I179" s="203">
        <v>1</v>
      </c>
      <c r="J179" s="203">
        <v>1</v>
      </c>
      <c r="K179" s="9"/>
      <c r="L179" s="9"/>
      <c r="M179" s="361"/>
    </row>
    <row r="180" spans="1:13" ht="26.25" thickBot="1">
      <c r="A180" s="195" t="s">
        <v>59</v>
      </c>
      <c r="B180" s="229" t="s">
        <v>170</v>
      </c>
      <c r="C180" s="237" t="s">
        <v>171</v>
      </c>
      <c r="D180" s="237">
        <v>5</v>
      </c>
      <c r="E180" s="232" t="s">
        <v>173</v>
      </c>
      <c r="F180" s="332" t="s">
        <v>393</v>
      </c>
      <c r="G180" s="332" t="s">
        <v>739</v>
      </c>
      <c r="H180" s="332" t="s">
        <v>395</v>
      </c>
      <c r="I180" s="332">
        <v>13</v>
      </c>
      <c r="J180" s="332">
        <v>7</v>
      </c>
      <c r="K180" s="332">
        <v>5</v>
      </c>
      <c r="L180" s="332"/>
      <c r="M180" s="149">
        <v>1</v>
      </c>
    </row>
    <row r="181" spans="1:13">
      <c r="A181" s="172" t="s">
        <v>6</v>
      </c>
      <c r="B181" s="183" t="s">
        <v>174</v>
      </c>
      <c r="C181" s="173" t="s">
        <v>175</v>
      </c>
      <c r="D181" s="173">
        <v>1</v>
      </c>
      <c r="E181" s="193" t="s">
        <v>689</v>
      </c>
      <c r="F181" s="325" t="s">
        <v>71</v>
      </c>
      <c r="G181" s="325" t="s">
        <v>615</v>
      </c>
      <c r="H181" s="325" t="s">
        <v>616</v>
      </c>
      <c r="I181" s="325">
        <v>9</v>
      </c>
      <c r="J181" s="325">
        <v>5</v>
      </c>
      <c r="K181" s="325">
        <v>4</v>
      </c>
      <c r="L181" s="325"/>
      <c r="M181" s="175"/>
    </row>
    <row r="182" spans="1:13">
      <c r="A182" s="56" t="s">
        <v>7</v>
      </c>
      <c r="B182" s="157" t="s">
        <v>174</v>
      </c>
      <c r="C182" s="156" t="s">
        <v>175</v>
      </c>
      <c r="D182" s="156">
        <v>1</v>
      </c>
      <c r="E182" s="161" t="s">
        <v>689</v>
      </c>
      <c r="F182" s="329" t="s">
        <v>71</v>
      </c>
      <c r="G182" s="329" t="s">
        <v>615</v>
      </c>
      <c r="H182" s="329" t="s">
        <v>616</v>
      </c>
      <c r="I182" s="329">
        <v>1</v>
      </c>
      <c r="J182" s="329"/>
      <c r="K182" s="329">
        <v>1</v>
      </c>
      <c r="L182" s="329"/>
      <c r="M182" s="177"/>
    </row>
    <row r="183" spans="1:13">
      <c r="A183" s="56" t="s">
        <v>45</v>
      </c>
      <c r="B183" s="157" t="s">
        <v>174</v>
      </c>
      <c r="C183" s="156" t="s">
        <v>175</v>
      </c>
      <c r="D183" s="156">
        <v>1</v>
      </c>
      <c r="E183" s="161" t="s">
        <v>689</v>
      </c>
      <c r="F183" s="329" t="s">
        <v>71</v>
      </c>
      <c r="G183" s="329" t="s">
        <v>615</v>
      </c>
      <c r="H183" s="329" t="s">
        <v>616</v>
      </c>
      <c r="I183" s="329">
        <v>12</v>
      </c>
      <c r="J183" s="329">
        <v>5</v>
      </c>
      <c r="K183" s="329">
        <v>7</v>
      </c>
      <c r="L183" s="329"/>
      <c r="M183" s="177"/>
    </row>
    <row r="184" spans="1:13" ht="25.5">
      <c r="A184" s="178" t="s">
        <v>59</v>
      </c>
      <c r="B184" s="157" t="s">
        <v>174</v>
      </c>
      <c r="C184" s="156" t="s">
        <v>175</v>
      </c>
      <c r="D184" s="156">
        <v>1</v>
      </c>
      <c r="E184" s="161" t="s">
        <v>689</v>
      </c>
      <c r="F184" s="329" t="s">
        <v>71</v>
      </c>
      <c r="G184" s="329" t="s">
        <v>615</v>
      </c>
      <c r="H184" s="329" t="s">
        <v>616</v>
      </c>
      <c r="I184" s="329">
        <v>22</v>
      </c>
      <c r="J184" s="329">
        <v>10</v>
      </c>
      <c r="K184" s="329">
        <v>12</v>
      </c>
      <c r="L184" s="329"/>
      <c r="M184" s="177"/>
    </row>
    <row r="185" spans="1:13">
      <c r="A185" s="56" t="s">
        <v>6</v>
      </c>
      <c r="B185" s="157" t="s">
        <v>174</v>
      </c>
      <c r="C185" s="156" t="s">
        <v>175</v>
      </c>
      <c r="D185" s="156">
        <v>1</v>
      </c>
      <c r="E185" s="161" t="s">
        <v>689</v>
      </c>
      <c r="F185" s="329" t="s">
        <v>75</v>
      </c>
      <c r="G185" s="329" t="s">
        <v>703</v>
      </c>
      <c r="H185" s="329" t="s">
        <v>396</v>
      </c>
      <c r="I185" s="329">
        <v>9</v>
      </c>
      <c r="J185" s="329">
        <v>1</v>
      </c>
      <c r="K185" s="329">
        <v>7</v>
      </c>
      <c r="L185" s="329">
        <v>1</v>
      </c>
      <c r="M185" s="177"/>
    </row>
    <row r="186" spans="1:13">
      <c r="A186" s="56" t="s">
        <v>7</v>
      </c>
      <c r="B186" s="157" t="s">
        <v>174</v>
      </c>
      <c r="C186" s="156" t="s">
        <v>175</v>
      </c>
      <c r="D186" s="156">
        <v>1</v>
      </c>
      <c r="E186" s="161" t="s">
        <v>689</v>
      </c>
      <c r="F186" s="329" t="s">
        <v>75</v>
      </c>
      <c r="G186" s="329" t="s">
        <v>703</v>
      </c>
      <c r="H186" s="329" t="s">
        <v>396</v>
      </c>
      <c r="I186" s="329">
        <v>1</v>
      </c>
      <c r="J186" s="329"/>
      <c r="K186" s="329">
        <v>1</v>
      </c>
      <c r="L186" s="329"/>
      <c r="M186" s="177"/>
    </row>
    <row r="187" spans="1:13">
      <c r="A187" s="56" t="s">
        <v>45</v>
      </c>
      <c r="B187" s="157" t="s">
        <v>174</v>
      </c>
      <c r="C187" s="156" t="s">
        <v>175</v>
      </c>
      <c r="D187" s="156">
        <v>1</v>
      </c>
      <c r="E187" s="161" t="s">
        <v>689</v>
      </c>
      <c r="F187" s="329" t="s">
        <v>75</v>
      </c>
      <c r="G187" s="329" t="s">
        <v>703</v>
      </c>
      <c r="H187" s="329" t="s">
        <v>396</v>
      </c>
      <c r="I187" s="329">
        <v>12</v>
      </c>
      <c r="J187" s="329">
        <v>2</v>
      </c>
      <c r="K187" s="329">
        <v>9</v>
      </c>
      <c r="L187" s="329">
        <v>1</v>
      </c>
      <c r="M187" s="177"/>
    </row>
    <row r="188" spans="1:13" ht="25.5">
      <c r="A188" s="178" t="s">
        <v>59</v>
      </c>
      <c r="B188" s="157" t="s">
        <v>174</v>
      </c>
      <c r="C188" s="156" t="s">
        <v>175</v>
      </c>
      <c r="D188" s="156">
        <v>1</v>
      </c>
      <c r="E188" s="161" t="s">
        <v>689</v>
      </c>
      <c r="F188" s="329" t="s">
        <v>75</v>
      </c>
      <c r="G188" s="329" t="s">
        <v>703</v>
      </c>
      <c r="H188" s="329" t="s">
        <v>396</v>
      </c>
      <c r="I188" s="329">
        <v>22</v>
      </c>
      <c r="J188" s="329">
        <v>3</v>
      </c>
      <c r="K188" s="329">
        <v>17</v>
      </c>
      <c r="L188" s="329">
        <v>2</v>
      </c>
      <c r="M188" s="177"/>
    </row>
    <row r="189" spans="1:13" ht="25.5">
      <c r="A189" s="56" t="s">
        <v>6</v>
      </c>
      <c r="B189" s="157" t="s">
        <v>174</v>
      </c>
      <c r="C189" s="156" t="s">
        <v>175</v>
      </c>
      <c r="D189" s="156">
        <v>1</v>
      </c>
      <c r="E189" s="161" t="s">
        <v>689</v>
      </c>
      <c r="F189" s="329" t="s">
        <v>75</v>
      </c>
      <c r="G189" s="329" t="s">
        <v>370</v>
      </c>
      <c r="H189" s="329" t="s">
        <v>379</v>
      </c>
      <c r="I189" s="329">
        <v>9</v>
      </c>
      <c r="J189" s="329">
        <v>5</v>
      </c>
      <c r="K189" s="329">
        <v>2</v>
      </c>
      <c r="L189" s="329">
        <v>2</v>
      </c>
      <c r="M189" s="177"/>
    </row>
    <row r="190" spans="1:13" ht="25.5">
      <c r="A190" s="56" t="s">
        <v>7</v>
      </c>
      <c r="B190" s="157" t="s">
        <v>174</v>
      </c>
      <c r="C190" s="156" t="s">
        <v>175</v>
      </c>
      <c r="D190" s="156">
        <v>1</v>
      </c>
      <c r="E190" s="161" t="s">
        <v>689</v>
      </c>
      <c r="F190" s="329" t="s">
        <v>75</v>
      </c>
      <c r="G190" s="329" t="s">
        <v>370</v>
      </c>
      <c r="H190" s="329" t="s">
        <v>379</v>
      </c>
      <c r="I190" s="329">
        <v>1</v>
      </c>
      <c r="J190" s="329"/>
      <c r="K190" s="329">
        <v>1</v>
      </c>
      <c r="L190" s="329"/>
      <c r="M190" s="177"/>
    </row>
    <row r="191" spans="1:13" ht="25.5">
      <c r="A191" s="56" t="s">
        <v>45</v>
      </c>
      <c r="B191" s="157" t="s">
        <v>174</v>
      </c>
      <c r="C191" s="156" t="s">
        <v>175</v>
      </c>
      <c r="D191" s="156">
        <v>1</v>
      </c>
      <c r="E191" s="161" t="s">
        <v>689</v>
      </c>
      <c r="F191" s="329" t="s">
        <v>75</v>
      </c>
      <c r="G191" s="329" t="s">
        <v>370</v>
      </c>
      <c r="H191" s="329" t="s">
        <v>379</v>
      </c>
      <c r="I191" s="329">
        <v>12</v>
      </c>
      <c r="J191" s="329">
        <v>9</v>
      </c>
      <c r="K191" s="329">
        <v>3</v>
      </c>
      <c r="L191" s="329"/>
      <c r="M191" s="177"/>
    </row>
    <row r="192" spans="1:13" ht="25.5">
      <c r="A192" s="178" t="s">
        <v>59</v>
      </c>
      <c r="B192" s="157" t="s">
        <v>174</v>
      </c>
      <c r="C192" s="156" t="s">
        <v>175</v>
      </c>
      <c r="D192" s="156">
        <v>1</v>
      </c>
      <c r="E192" s="161" t="s">
        <v>689</v>
      </c>
      <c r="F192" s="329" t="s">
        <v>75</v>
      </c>
      <c r="G192" s="329" t="s">
        <v>370</v>
      </c>
      <c r="H192" s="329" t="s">
        <v>379</v>
      </c>
      <c r="I192" s="329">
        <v>22</v>
      </c>
      <c r="J192" s="329">
        <v>14</v>
      </c>
      <c r="K192" s="329">
        <v>6</v>
      </c>
      <c r="L192" s="329">
        <v>2</v>
      </c>
      <c r="M192" s="177"/>
    </row>
    <row r="193" spans="1:13" ht="25.5">
      <c r="A193" s="56" t="s">
        <v>6</v>
      </c>
      <c r="B193" s="157" t="s">
        <v>174</v>
      </c>
      <c r="C193" s="156" t="s">
        <v>175</v>
      </c>
      <c r="D193" s="156">
        <v>1</v>
      </c>
      <c r="E193" s="161" t="s">
        <v>689</v>
      </c>
      <c r="F193" s="329" t="s">
        <v>75</v>
      </c>
      <c r="G193" s="329" t="s">
        <v>357</v>
      </c>
      <c r="H193" s="329" t="s">
        <v>610</v>
      </c>
      <c r="I193" s="329">
        <v>9</v>
      </c>
      <c r="J193" s="329">
        <v>1</v>
      </c>
      <c r="K193" s="329">
        <v>7</v>
      </c>
      <c r="L193" s="329"/>
      <c r="M193" s="177">
        <v>1</v>
      </c>
    </row>
    <row r="194" spans="1:13" ht="25.5">
      <c r="A194" s="56" t="s">
        <v>7</v>
      </c>
      <c r="B194" s="157" t="s">
        <v>174</v>
      </c>
      <c r="C194" s="156" t="s">
        <v>175</v>
      </c>
      <c r="D194" s="156">
        <v>1</v>
      </c>
      <c r="E194" s="161" t="s">
        <v>689</v>
      </c>
      <c r="F194" s="329" t="s">
        <v>75</v>
      </c>
      <c r="G194" s="329" t="s">
        <v>357</v>
      </c>
      <c r="H194" s="329" t="s">
        <v>610</v>
      </c>
      <c r="I194" s="329">
        <v>1</v>
      </c>
      <c r="J194" s="329"/>
      <c r="K194" s="329">
        <v>1</v>
      </c>
      <c r="L194" s="329"/>
      <c r="M194" s="177"/>
    </row>
    <row r="195" spans="1:13" ht="25.5">
      <c r="A195" s="56" t="s">
        <v>45</v>
      </c>
      <c r="B195" s="157" t="s">
        <v>174</v>
      </c>
      <c r="C195" s="156" t="s">
        <v>175</v>
      </c>
      <c r="D195" s="156">
        <v>1</v>
      </c>
      <c r="E195" s="161" t="s">
        <v>689</v>
      </c>
      <c r="F195" s="329" t="s">
        <v>75</v>
      </c>
      <c r="G195" s="329" t="s">
        <v>357</v>
      </c>
      <c r="H195" s="329" t="s">
        <v>610</v>
      </c>
      <c r="I195" s="329">
        <v>12</v>
      </c>
      <c r="J195" s="329"/>
      <c r="K195" s="329">
        <v>12</v>
      </c>
      <c r="L195" s="329"/>
      <c r="M195" s="177"/>
    </row>
    <row r="196" spans="1:13" ht="25.5">
      <c r="A196" s="178" t="s">
        <v>59</v>
      </c>
      <c r="B196" s="157" t="s">
        <v>174</v>
      </c>
      <c r="C196" s="156" t="s">
        <v>175</v>
      </c>
      <c r="D196" s="156">
        <v>1</v>
      </c>
      <c r="E196" s="161" t="s">
        <v>689</v>
      </c>
      <c r="F196" s="329" t="s">
        <v>75</v>
      </c>
      <c r="G196" s="329" t="s">
        <v>357</v>
      </c>
      <c r="H196" s="329" t="s">
        <v>610</v>
      </c>
      <c r="I196" s="329">
        <v>22</v>
      </c>
      <c r="J196" s="329">
        <v>1</v>
      </c>
      <c r="K196" s="329">
        <v>20</v>
      </c>
      <c r="L196" s="329"/>
      <c r="M196" s="177">
        <v>1</v>
      </c>
    </row>
    <row r="197" spans="1:13">
      <c r="A197" s="56" t="s">
        <v>6</v>
      </c>
      <c r="B197" s="157" t="s">
        <v>174</v>
      </c>
      <c r="C197" s="156" t="s">
        <v>175</v>
      </c>
      <c r="D197" s="156">
        <v>1</v>
      </c>
      <c r="E197" s="161" t="s">
        <v>689</v>
      </c>
      <c r="F197" s="329" t="s">
        <v>75</v>
      </c>
      <c r="G197" s="329" t="s">
        <v>701</v>
      </c>
      <c r="H197" s="329" t="s">
        <v>702</v>
      </c>
      <c r="I197" s="329">
        <v>9</v>
      </c>
      <c r="J197" s="329">
        <v>1</v>
      </c>
      <c r="K197" s="329">
        <v>8</v>
      </c>
      <c r="L197" s="329"/>
      <c r="M197" s="177"/>
    </row>
    <row r="198" spans="1:13">
      <c r="A198" s="56" t="s">
        <v>7</v>
      </c>
      <c r="B198" s="157" t="s">
        <v>174</v>
      </c>
      <c r="C198" s="156" t="s">
        <v>175</v>
      </c>
      <c r="D198" s="156">
        <v>1</v>
      </c>
      <c r="E198" s="161" t="s">
        <v>689</v>
      </c>
      <c r="F198" s="329" t="s">
        <v>75</v>
      </c>
      <c r="G198" s="329" t="s">
        <v>701</v>
      </c>
      <c r="H198" s="329" t="s">
        <v>702</v>
      </c>
      <c r="I198" s="329">
        <v>1</v>
      </c>
      <c r="J198" s="329"/>
      <c r="K198" s="329">
        <v>1</v>
      </c>
      <c r="L198" s="329"/>
      <c r="M198" s="177"/>
    </row>
    <row r="199" spans="1:13">
      <c r="A199" s="56" t="s">
        <v>45</v>
      </c>
      <c r="B199" s="157" t="s">
        <v>174</v>
      </c>
      <c r="C199" s="156" t="s">
        <v>175</v>
      </c>
      <c r="D199" s="156">
        <v>1</v>
      </c>
      <c r="E199" s="161" t="s">
        <v>689</v>
      </c>
      <c r="F199" s="329" t="s">
        <v>75</v>
      </c>
      <c r="G199" s="329" t="s">
        <v>701</v>
      </c>
      <c r="H199" s="329" t="s">
        <v>702</v>
      </c>
      <c r="I199" s="329">
        <v>12</v>
      </c>
      <c r="J199" s="329"/>
      <c r="K199" s="329">
        <v>12</v>
      </c>
      <c r="L199" s="329"/>
      <c r="M199" s="177"/>
    </row>
    <row r="200" spans="1:13" ht="26.25" thickBot="1">
      <c r="A200" s="179" t="s">
        <v>59</v>
      </c>
      <c r="B200" s="185" t="s">
        <v>174</v>
      </c>
      <c r="C200" s="180" t="s">
        <v>175</v>
      </c>
      <c r="D200" s="180">
        <v>1</v>
      </c>
      <c r="E200" s="192" t="s">
        <v>689</v>
      </c>
      <c r="F200" s="330" t="s">
        <v>75</v>
      </c>
      <c r="G200" s="330" t="s">
        <v>701</v>
      </c>
      <c r="H200" s="330" t="s">
        <v>702</v>
      </c>
      <c r="I200" s="330">
        <v>22</v>
      </c>
      <c r="J200" s="330">
        <v>1</v>
      </c>
      <c r="K200" s="330">
        <v>21</v>
      </c>
      <c r="L200" s="330"/>
      <c r="M200" s="106"/>
    </row>
    <row r="201" spans="1:13" ht="25.5">
      <c r="A201" s="57" t="s">
        <v>6</v>
      </c>
      <c r="B201" s="194" t="s">
        <v>174</v>
      </c>
      <c r="C201" s="238" t="s">
        <v>175</v>
      </c>
      <c r="D201" s="238">
        <v>2</v>
      </c>
      <c r="E201" s="337" t="s">
        <v>176</v>
      </c>
      <c r="F201" s="327" t="s">
        <v>75</v>
      </c>
      <c r="G201" s="331" t="s">
        <v>704</v>
      </c>
      <c r="H201" s="331" t="s">
        <v>711</v>
      </c>
      <c r="I201" s="255">
        <v>12</v>
      </c>
      <c r="J201" s="331">
        <v>7</v>
      </c>
      <c r="K201" s="331">
        <v>4</v>
      </c>
      <c r="L201" s="331">
        <v>1</v>
      </c>
      <c r="M201" s="181"/>
    </row>
    <row r="202" spans="1:13" ht="25.5">
      <c r="A202" s="56" t="s">
        <v>7</v>
      </c>
      <c r="B202" s="157" t="s">
        <v>174</v>
      </c>
      <c r="C202" s="156" t="s">
        <v>175</v>
      </c>
      <c r="D202" s="156">
        <v>2</v>
      </c>
      <c r="E202" s="161" t="s">
        <v>176</v>
      </c>
      <c r="F202" s="322" t="s">
        <v>75</v>
      </c>
      <c r="G202" s="331" t="s">
        <v>704</v>
      </c>
      <c r="H202" s="331" t="s">
        <v>711</v>
      </c>
      <c r="I202" s="255">
        <v>2</v>
      </c>
      <c r="J202" s="321"/>
      <c r="K202" s="321">
        <v>2</v>
      </c>
      <c r="L202" s="321"/>
      <c r="M202" s="181"/>
    </row>
    <row r="203" spans="1:13" ht="25.5">
      <c r="A203" s="56" t="s">
        <v>45</v>
      </c>
      <c r="B203" s="157" t="s">
        <v>174</v>
      </c>
      <c r="C203" s="156" t="s">
        <v>175</v>
      </c>
      <c r="D203" s="156">
        <v>2</v>
      </c>
      <c r="E203" s="161" t="s">
        <v>176</v>
      </c>
      <c r="F203" s="322" t="s">
        <v>75</v>
      </c>
      <c r="G203" s="331" t="s">
        <v>704</v>
      </c>
      <c r="H203" s="331" t="s">
        <v>711</v>
      </c>
      <c r="I203" s="255">
        <v>10</v>
      </c>
      <c r="J203" s="321">
        <v>5</v>
      </c>
      <c r="K203" s="321">
        <v>5</v>
      </c>
      <c r="L203" s="321"/>
      <c r="M203" s="181"/>
    </row>
    <row r="204" spans="1:13" ht="25.5">
      <c r="A204" s="178" t="s">
        <v>59</v>
      </c>
      <c r="B204" s="157" t="s">
        <v>174</v>
      </c>
      <c r="C204" s="156" t="s">
        <v>175</v>
      </c>
      <c r="D204" s="156">
        <v>2</v>
      </c>
      <c r="E204" s="161" t="s">
        <v>176</v>
      </c>
      <c r="F204" s="322" t="s">
        <v>75</v>
      </c>
      <c r="G204" s="331" t="s">
        <v>704</v>
      </c>
      <c r="H204" s="331" t="s">
        <v>711</v>
      </c>
      <c r="I204" s="321">
        <v>24</v>
      </c>
      <c r="J204" s="321">
        <v>12</v>
      </c>
      <c r="K204" s="321">
        <v>11</v>
      </c>
      <c r="L204" s="321">
        <v>1</v>
      </c>
      <c r="M204" s="181"/>
    </row>
    <row r="205" spans="1:13" ht="25.5">
      <c r="A205" s="57" t="s">
        <v>6</v>
      </c>
      <c r="B205" s="194" t="s">
        <v>174</v>
      </c>
      <c r="C205" s="238" t="s">
        <v>175</v>
      </c>
      <c r="D205" s="156">
        <v>2</v>
      </c>
      <c r="E205" s="337" t="s">
        <v>176</v>
      </c>
      <c r="F205" s="322" t="s">
        <v>75</v>
      </c>
      <c r="G205" s="321" t="s">
        <v>357</v>
      </c>
      <c r="H205" s="321" t="s">
        <v>610</v>
      </c>
      <c r="I205" s="255">
        <v>12</v>
      </c>
      <c r="J205" s="321">
        <v>5</v>
      </c>
      <c r="K205" s="321">
        <v>6</v>
      </c>
      <c r="L205" s="321"/>
      <c r="M205" s="181">
        <v>1</v>
      </c>
    </row>
    <row r="206" spans="1:13" ht="25.5">
      <c r="A206" s="56" t="s">
        <v>7</v>
      </c>
      <c r="B206" s="157" t="s">
        <v>174</v>
      </c>
      <c r="C206" s="156" t="s">
        <v>175</v>
      </c>
      <c r="D206" s="156">
        <v>2</v>
      </c>
      <c r="E206" s="161" t="s">
        <v>176</v>
      </c>
      <c r="F206" s="322" t="s">
        <v>75</v>
      </c>
      <c r="G206" s="321" t="s">
        <v>357</v>
      </c>
      <c r="H206" s="321" t="s">
        <v>610</v>
      </c>
      <c r="I206" s="255">
        <v>2</v>
      </c>
      <c r="J206" s="321"/>
      <c r="K206" s="321">
        <v>1</v>
      </c>
      <c r="L206" s="321">
        <v>1</v>
      </c>
      <c r="M206" s="181"/>
    </row>
    <row r="207" spans="1:13" ht="25.5">
      <c r="A207" s="56" t="s">
        <v>45</v>
      </c>
      <c r="B207" s="157" t="s">
        <v>174</v>
      </c>
      <c r="C207" s="156" t="s">
        <v>175</v>
      </c>
      <c r="D207" s="156">
        <v>2</v>
      </c>
      <c r="E207" s="161" t="s">
        <v>176</v>
      </c>
      <c r="F207" s="322" t="s">
        <v>75</v>
      </c>
      <c r="G207" s="321" t="s">
        <v>357</v>
      </c>
      <c r="H207" s="321" t="s">
        <v>610</v>
      </c>
      <c r="I207" s="255">
        <v>10</v>
      </c>
      <c r="J207" s="321">
        <v>5</v>
      </c>
      <c r="K207" s="321">
        <v>2</v>
      </c>
      <c r="L207" s="321">
        <v>1</v>
      </c>
      <c r="M207" s="181">
        <v>2</v>
      </c>
    </row>
    <row r="208" spans="1:13" ht="25.5">
      <c r="A208" s="178" t="s">
        <v>59</v>
      </c>
      <c r="B208" s="157" t="s">
        <v>174</v>
      </c>
      <c r="C208" s="156" t="s">
        <v>175</v>
      </c>
      <c r="D208" s="156">
        <v>2</v>
      </c>
      <c r="E208" s="161" t="s">
        <v>176</v>
      </c>
      <c r="F208" s="322" t="s">
        <v>75</v>
      </c>
      <c r="G208" s="321" t="s">
        <v>357</v>
      </c>
      <c r="H208" s="321" t="s">
        <v>610</v>
      </c>
      <c r="I208" s="331">
        <v>24</v>
      </c>
      <c r="J208" s="321">
        <v>10</v>
      </c>
      <c r="K208" s="321">
        <v>9</v>
      </c>
      <c r="L208" s="321">
        <v>2</v>
      </c>
      <c r="M208" s="181">
        <v>3</v>
      </c>
    </row>
    <row r="209" spans="1:13" ht="25.5">
      <c r="A209" s="57" t="s">
        <v>6</v>
      </c>
      <c r="B209" s="194" t="s">
        <v>174</v>
      </c>
      <c r="C209" s="238" t="s">
        <v>175</v>
      </c>
      <c r="D209" s="156">
        <v>2</v>
      </c>
      <c r="E209" s="337" t="s">
        <v>176</v>
      </c>
      <c r="F209" s="322" t="s">
        <v>75</v>
      </c>
      <c r="G209" s="321" t="s">
        <v>370</v>
      </c>
      <c r="H209" s="331" t="s">
        <v>398</v>
      </c>
      <c r="I209" s="255">
        <v>12</v>
      </c>
      <c r="J209" s="321">
        <v>7</v>
      </c>
      <c r="K209" s="321">
        <v>4</v>
      </c>
      <c r="L209" s="321">
        <v>1</v>
      </c>
      <c r="M209" s="181"/>
    </row>
    <row r="210" spans="1:13" ht="25.5">
      <c r="A210" s="56" t="s">
        <v>7</v>
      </c>
      <c r="B210" s="157" t="s">
        <v>174</v>
      </c>
      <c r="C210" s="156" t="s">
        <v>175</v>
      </c>
      <c r="D210" s="156">
        <v>2</v>
      </c>
      <c r="E210" s="161" t="s">
        <v>176</v>
      </c>
      <c r="F210" s="322" t="s">
        <v>75</v>
      </c>
      <c r="G210" s="321" t="s">
        <v>370</v>
      </c>
      <c r="H210" s="331" t="s">
        <v>398</v>
      </c>
      <c r="I210" s="255">
        <v>2</v>
      </c>
      <c r="J210" s="321"/>
      <c r="K210" s="321">
        <v>2</v>
      </c>
      <c r="L210" s="321"/>
      <c r="M210" s="181"/>
    </row>
    <row r="211" spans="1:13" ht="25.5">
      <c r="A211" s="56" t="s">
        <v>45</v>
      </c>
      <c r="B211" s="157" t="s">
        <v>174</v>
      </c>
      <c r="C211" s="156" t="s">
        <v>175</v>
      </c>
      <c r="D211" s="156">
        <v>2</v>
      </c>
      <c r="E211" s="161" t="s">
        <v>176</v>
      </c>
      <c r="F211" s="322" t="s">
        <v>75</v>
      </c>
      <c r="G211" s="321" t="s">
        <v>370</v>
      </c>
      <c r="H211" s="331" t="s">
        <v>398</v>
      </c>
      <c r="I211" s="255">
        <v>10</v>
      </c>
      <c r="J211" s="321">
        <v>5</v>
      </c>
      <c r="K211" s="321">
        <v>4</v>
      </c>
      <c r="L211" s="321"/>
      <c r="M211" s="181">
        <v>1</v>
      </c>
    </row>
    <row r="212" spans="1:13" ht="25.5">
      <c r="A212" s="178" t="s">
        <v>59</v>
      </c>
      <c r="B212" s="157" t="s">
        <v>174</v>
      </c>
      <c r="C212" s="156" t="s">
        <v>175</v>
      </c>
      <c r="D212" s="156">
        <v>2</v>
      </c>
      <c r="E212" s="161" t="s">
        <v>176</v>
      </c>
      <c r="F212" s="322" t="s">
        <v>75</v>
      </c>
      <c r="G212" s="321" t="s">
        <v>370</v>
      </c>
      <c r="H212" s="331" t="s">
        <v>398</v>
      </c>
      <c r="I212" s="331">
        <v>24</v>
      </c>
      <c r="J212" s="318">
        <v>12</v>
      </c>
      <c r="K212" s="318">
        <v>10</v>
      </c>
      <c r="L212" s="318">
        <v>1</v>
      </c>
      <c r="M212" s="177">
        <v>1</v>
      </c>
    </row>
    <row r="213" spans="1:13">
      <c r="A213" s="57" t="s">
        <v>6</v>
      </c>
      <c r="B213" s="194" t="s">
        <v>174</v>
      </c>
      <c r="C213" s="238" t="s">
        <v>175</v>
      </c>
      <c r="D213" s="156">
        <v>2</v>
      </c>
      <c r="E213" s="337" t="s">
        <v>176</v>
      </c>
      <c r="F213" s="322" t="s">
        <v>75</v>
      </c>
      <c r="G213" s="329" t="s">
        <v>372</v>
      </c>
      <c r="H213" s="329" t="s">
        <v>705</v>
      </c>
      <c r="I213" s="255">
        <v>12</v>
      </c>
      <c r="J213" s="318">
        <v>6</v>
      </c>
      <c r="K213" s="318">
        <v>4</v>
      </c>
      <c r="L213" s="318">
        <v>1</v>
      </c>
      <c r="M213" s="177">
        <v>1</v>
      </c>
    </row>
    <row r="214" spans="1:13">
      <c r="A214" s="56" t="s">
        <v>7</v>
      </c>
      <c r="B214" s="157" t="s">
        <v>174</v>
      </c>
      <c r="C214" s="156" t="s">
        <v>175</v>
      </c>
      <c r="D214" s="156">
        <v>2</v>
      </c>
      <c r="E214" s="161" t="s">
        <v>176</v>
      </c>
      <c r="F214" s="322" t="s">
        <v>75</v>
      </c>
      <c r="G214" s="329" t="s">
        <v>372</v>
      </c>
      <c r="H214" s="329" t="s">
        <v>705</v>
      </c>
      <c r="I214" s="255">
        <v>2</v>
      </c>
      <c r="J214" s="318"/>
      <c r="K214" s="318">
        <v>1</v>
      </c>
      <c r="L214" s="318">
        <v>1</v>
      </c>
      <c r="M214" s="177"/>
    </row>
    <row r="215" spans="1:13">
      <c r="A215" s="56" t="s">
        <v>45</v>
      </c>
      <c r="B215" s="157" t="s">
        <v>174</v>
      </c>
      <c r="C215" s="156" t="s">
        <v>175</v>
      </c>
      <c r="D215" s="156">
        <v>2</v>
      </c>
      <c r="E215" s="161" t="s">
        <v>176</v>
      </c>
      <c r="F215" s="322" t="s">
        <v>75</v>
      </c>
      <c r="G215" s="329" t="s">
        <v>372</v>
      </c>
      <c r="H215" s="329" t="s">
        <v>705</v>
      </c>
      <c r="I215" s="255">
        <v>10</v>
      </c>
      <c r="J215" s="318">
        <v>6</v>
      </c>
      <c r="K215" s="318">
        <v>2</v>
      </c>
      <c r="L215" s="318">
        <v>1</v>
      </c>
      <c r="M215" s="177">
        <v>1</v>
      </c>
    </row>
    <row r="216" spans="1:13" ht="26.25" thickBot="1">
      <c r="A216" s="195" t="s">
        <v>59</v>
      </c>
      <c r="B216" s="229" t="s">
        <v>174</v>
      </c>
      <c r="C216" s="237" t="s">
        <v>175</v>
      </c>
      <c r="D216" s="237">
        <v>2</v>
      </c>
      <c r="E216" s="232" t="s">
        <v>176</v>
      </c>
      <c r="F216" s="326" t="s">
        <v>75</v>
      </c>
      <c r="G216" s="332" t="s">
        <v>372</v>
      </c>
      <c r="H216" s="332" t="s">
        <v>705</v>
      </c>
      <c r="I216" s="328">
        <v>24</v>
      </c>
      <c r="J216" s="332">
        <v>12</v>
      </c>
      <c r="K216" s="332">
        <v>7</v>
      </c>
      <c r="L216" s="332">
        <v>3</v>
      </c>
      <c r="M216" s="149">
        <v>2</v>
      </c>
    </row>
    <row r="217" spans="1:13" ht="25.5">
      <c r="A217" s="172" t="s">
        <v>6</v>
      </c>
      <c r="B217" s="183" t="s">
        <v>174</v>
      </c>
      <c r="C217" s="173" t="s">
        <v>175</v>
      </c>
      <c r="D217" s="184">
        <v>3</v>
      </c>
      <c r="E217" s="174" t="s">
        <v>177</v>
      </c>
      <c r="F217" s="333" t="s">
        <v>75</v>
      </c>
      <c r="G217" s="325" t="s">
        <v>370</v>
      </c>
      <c r="H217" s="325" t="s">
        <v>395</v>
      </c>
      <c r="I217" s="325">
        <v>9</v>
      </c>
      <c r="J217" s="325">
        <v>5</v>
      </c>
      <c r="K217" s="325">
        <v>4</v>
      </c>
      <c r="L217" s="325"/>
      <c r="M217" s="175"/>
    </row>
    <row r="218" spans="1:13" ht="25.5">
      <c r="A218" s="56" t="s">
        <v>7</v>
      </c>
      <c r="B218" s="157" t="s">
        <v>174</v>
      </c>
      <c r="C218" s="156" t="s">
        <v>175</v>
      </c>
      <c r="D218" s="165">
        <v>3</v>
      </c>
      <c r="E218" s="196" t="s">
        <v>177</v>
      </c>
      <c r="F218" s="334" t="s">
        <v>75</v>
      </c>
      <c r="G218" s="329" t="s">
        <v>370</v>
      </c>
      <c r="H218" s="329" t="s">
        <v>395</v>
      </c>
      <c r="I218" s="329">
        <v>1</v>
      </c>
      <c r="J218" s="329">
        <v>1</v>
      </c>
      <c r="K218" s="329"/>
      <c r="L218" s="329"/>
      <c r="M218" s="177"/>
    </row>
    <row r="219" spans="1:13" ht="25.5">
      <c r="A219" s="56" t="s">
        <v>45</v>
      </c>
      <c r="B219" s="157" t="s">
        <v>174</v>
      </c>
      <c r="C219" s="156" t="s">
        <v>175</v>
      </c>
      <c r="D219" s="165">
        <v>3</v>
      </c>
      <c r="E219" s="196" t="s">
        <v>177</v>
      </c>
      <c r="F219" s="334" t="s">
        <v>75</v>
      </c>
      <c r="G219" s="329" t="s">
        <v>370</v>
      </c>
      <c r="H219" s="329" t="s">
        <v>395</v>
      </c>
      <c r="I219" s="329">
        <v>10</v>
      </c>
      <c r="J219" s="329">
        <v>7</v>
      </c>
      <c r="K219" s="329">
        <v>2</v>
      </c>
      <c r="L219" s="329"/>
      <c r="M219" s="177">
        <v>1</v>
      </c>
    </row>
    <row r="220" spans="1:13" ht="25.5">
      <c r="A220" s="178" t="s">
        <v>59</v>
      </c>
      <c r="B220" s="157" t="s">
        <v>174</v>
      </c>
      <c r="C220" s="156" t="s">
        <v>175</v>
      </c>
      <c r="D220" s="165">
        <v>3</v>
      </c>
      <c r="E220" s="196" t="s">
        <v>177</v>
      </c>
      <c r="F220" s="334" t="s">
        <v>75</v>
      </c>
      <c r="G220" s="329" t="s">
        <v>370</v>
      </c>
      <c r="H220" s="329" t="s">
        <v>395</v>
      </c>
      <c r="I220" s="329">
        <v>20</v>
      </c>
      <c r="J220" s="329">
        <v>13</v>
      </c>
      <c r="K220" s="329">
        <v>6</v>
      </c>
      <c r="L220" s="329"/>
      <c r="M220" s="177">
        <v>1</v>
      </c>
    </row>
    <row r="221" spans="1:13" ht="25.5">
      <c r="A221" s="56" t="s">
        <v>6</v>
      </c>
      <c r="B221" s="157" t="s">
        <v>174</v>
      </c>
      <c r="C221" s="156" t="s">
        <v>175</v>
      </c>
      <c r="D221" s="165">
        <v>3</v>
      </c>
      <c r="E221" s="196" t="s">
        <v>177</v>
      </c>
      <c r="F221" s="334" t="s">
        <v>75</v>
      </c>
      <c r="G221" s="329" t="s">
        <v>524</v>
      </c>
      <c r="H221" s="329" t="s">
        <v>740</v>
      </c>
      <c r="I221" s="329">
        <v>9</v>
      </c>
      <c r="J221" s="329">
        <v>5</v>
      </c>
      <c r="K221" s="329">
        <v>4</v>
      </c>
      <c r="L221" s="329"/>
      <c r="M221" s="177"/>
    </row>
    <row r="222" spans="1:13" ht="25.5">
      <c r="A222" s="56" t="s">
        <v>7</v>
      </c>
      <c r="B222" s="157" t="s">
        <v>174</v>
      </c>
      <c r="C222" s="156" t="s">
        <v>175</v>
      </c>
      <c r="D222" s="165">
        <v>3</v>
      </c>
      <c r="E222" s="196" t="s">
        <v>177</v>
      </c>
      <c r="F222" s="334" t="s">
        <v>75</v>
      </c>
      <c r="G222" s="329" t="s">
        <v>524</v>
      </c>
      <c r="H222" s="329" t="s">
        <v>740</v>
      </c>
      <c r="I222" s="329">
        <v>1</v>
      </c>
      <c r="J222" s="329">
        <v>1</v>
      </c>
      <c r="K222" s="329"/>
      <c r="L222" s="329"/>
      <c r="M222" s="177"/>
    </row>
    <row r="223" spans="1:13" ht="25.5">
      <c r="A223" s="56" t="s">
        <v>45</v>
      </c>
      <c r="B223" s="157" t="s">
        <v>174</v>
      </c>
      <c r="C223" s="156" t="s">
        <v>175</v>
      </c>
      <c r="D223" s="165">
        <v>3</v>
      </c>
      <c r="E223" s="196" t="s">
        <v>177</v>
      </c>
      <c r="F223" s="334" t="s">
        <v>75</v>
      </c>
      <c r="G223" s="329" t="s">
        <v>524</v>
      </c>
      <c r="H223" s="329" t="s">
        <v>740</v>
      </c>
      <c r="I223" s="329">
        <v>10</v>
      </c>
      <c r="J223" s="329">
        <v>3</v>
      </c>
      <c r="K223" s="329">
        <v>6</v>
      </c>
      <c r="L223" s="329"/>
      <c r="M223" s="177">
        <v>1</v>
      </c>
    </row>
    <row r="224" spans="1:13" ht="25.5">
      <c r="A224" s="178" t="s">
        <v>59</v>
      </c>
      <c r="B224" s="157" t="s">
        <v>174</v>
      </c>
      <c r="C224" s="156" t="s">
        <v>175</v>
      </c>
      <c r="D224" s="165">
        <v>3</v>
      </c>
      <c r="E224" s="196" t="s">
        <v>177</v>
      </c>
      <c r="F224" s="334" t="s">
        <v>75</v>
      </c>
      <c r="G224" s="329" t="s">
        <v>524</v>
      </c>
      <c r="H224" s="329" t="s">
        <v>740</v>
      </c>
      <c r="I224" s="329">
        <v>20</v>
      </c>
      <c r="J224" s="329">
        <v>10</v>
      </c>
      <c r="K224" s="329">
        <v>10</v>
      </c>
      <c r="L224" s="329"/>
      <c r="M224" s="177"/>
    </row>
    <row r="225" spans="1:13" ht="25.5">
      <c r="A225" s="56" t="s">
        <v>6</v>
      </c>
      <c r="B225" s="157" t="s">
        <v>174</v>
      </c>
      <c r="C225" s="156" t="s">
        <v>175</v>
      </c>
      <c r="D225" s="165">
        <v>3</v>
      </c>
      <c r="E225" s="196" t="s">
        <v>177</v>
      </c>
      <c r="F225" s="334" t="s">
        <v>75</v>
      </c>
      <c r="G225" s="329" t="s">
        <v>704</v>
      </c>
      <c r="H225" s="329" t="s">
        <v>406</v>
      </c>
      <c r="I225" s="329">
        <v>9</v>
      </c>
      <c r="J225" s="329">
        <v>5</v>
      </c>
      <c r="K225" s="329">
        <v>4</v>
      </c>
      <c r="L225" s="329"/>
      <c r="M225" s="177"/>
    </row>
    <row r="226" spans="1:13" ht="25.5">
      <c r="A226" s="56" t="s">
        <v>7</v>
      </c>
      <c r="B226" s="157" t="s">
        <v>174</v>
      </c>
      <c r="C226" s="156" t="s">
        <v>175</v>
      </c>
      <c r="D226" s="165">
        <v>3</v>
      </c>
      <c r="E226" s="196" t="s">
        <v>177</v>
      </c>
      <c r="F226" s="334" t="s">
        <v>75</v>
      </c>
      <c r="G226" s="329" t="s">
        <v>704</v>
      </c>
      <c r="H226" s="329" t="s">
        <v>406</v>
      </c>
      <c r="I226" s="329">
        <v>1</v>
      </c>
      <c r="J226" s="329">
        <v>1</v>
      </c>
      <c r="K226" s="329"/>
      <c r="L226" s="329"/>
      <c r="M226" s="177"/>
    </row>
    <row r="227" spans="1:13" ht="25.5">
      <c r="A227" s="56" t="s">
        <v>45</v>
      </c>
      <c r="B227" s="157" t="s">
        <v>174</v>
      </c>
      <c r="C227" s="156" t="s">
        <v>175</v>
      </c>
      <c r="D227" s="165">
        <v>3</v>
      </c>
      <c r="E227" s="196" t="s">
        <v>177</v>
      </c>
      <c r="F227" s="334" t="s">
        <v>75</v>
      </c>
      <c r="G227" s="329" t="s">
        <v>704</v>
      </c>
      <c r="H227" s="329" t="s">
        <v>406</v>
      </c>
      <c r="I227" s="329">
        <v>10</v>
      </c>
      <c r="J227" s="329">
        <v>7</v>
      </c>
      <c r="K227" s="329">
        <v>2</v>
      </c>
      <c r="L227" s="329"/>
      <c r="M227" s="177">
        <v>1</v>
      </c>
    </row>
    <row r="228" spans="1:13" ht="25.5">
      <c r="A228" s="178" t="s">
        <v>59</v>
      </c>
      <c r="B228" s="157" t="s">
        <v>174</v>
      </c>
      <c r="C228" s="156" t="s">
        <v>175</v>
      </c>
      <c r="D228" s="165">
        <v>3</v>
      </c>
      <c r="E228" s="196" t="s">
        <v>177</v>
      </c>
      <c r="F228" s="334" t="s">
        <v>75</v>
      </c>
      <c r="G228" s="329" t="s">
        <v>704</v>
      </c>
      <c r="H228" s="329" t="s">
        <v>406</v>
      </c>
      <c r="I228" s="329">
        <v>20</v>
      </c>
      <c r="J228" s="329">
        <v>13</v>
      </c>
      <c r="K228" s="329">
        <v>6</v>
      </c>
      <c r="L228" s="329"/>
      <c r="M228" s="177">
        <v>1</v>
      </c>
    </row>
    <row r="229" spans="1:13" ht="25.5">
      <c r="A229" s="56" t="s">
        <v>6</v>
      </c>
      <c r="B229" s="157" t="s">
        <v>174</v>
      </c>
      <c r="C229" s="156" t="s">
        <v>175</v>
      </c>
      <c r="D229" s="165">
        <v>3</v>
      </c>
      <c r="E229" s="196" t="s">
        <v>177</v>
      </c>
      <c r="F229" s="334" t="s">
        <v>75</v>
      </c>
      <c r="G229" s="329" t="s">
        <v>741</v>
      </c>
      <c r="H229" s="329" t="s">
        <v>399</v>
      </c>
      <c r="I229" s="329">
        <v>9</v>
      </c>
      <c r="J229" s="329">
        <v>6</v>
      </c>
      <c r="K229" s="329">
        <v>3</v>
      </c>
      <c r="L229" s="329"/>
      <c r="M229" s="177"/>
    </row>
    <row r="230" spans="1:13" ht="25.5">
      <c r="A230" s="56" t="s">
        <v>7</v>
      </c>
      <c r="B230" s="157" t="s">
        <v>174</v>
      </c>
      <c r="C230" s="156" t="s">
        <v>175</v>
      </c>
      <c r="D230" s="165">
        <v>3</v>
      </c>
      <c r="E230" s="196" t="s">
        <v>177</v>
      </c>
      <c r="F230" s="334" t="s">
        <v>75</v>
      </c>
      <c r="G230" s="329" t="s">
        <v>741</v>
      </c>
      <c r="H230" s="329" t="s">
        <v>399</v>
      </c>
      <c r="I230" s="329">
        <v>1</v>
      </c>
      <c r="J230" s="329">
        <v>1</v>
      </c>
      <c r="K230" s="329"/>
      <c r="L230" s="329"/>
      <c r="M230" s="177"/>
    </row>
    <row r="231" spans="1:13" ht="25.5">
      <c r="A231" s="56" t="s">
        <v>45</v>
      </c>
      <c r="B231" s="157" t="s">
        <v>174</v>
      </c>
      <c r="C231" s="156" t="s">
        <v>175</v>
      </c>
      <c r="D231" s="165">
        <v>3</v>
      </c>
      <c r="E231" s="196" t="s">
        <v>177</v>
      </c>
      <c r="F231" s="334" t="s">
        <v>75</v>
      </c>
      <c r="G231" s="329" t="s">
        <v>741</v>
      </c>
      <c r="H231" s="329" t="s">
        <v>399</v>
      </c>
      <c r="I231" s="329">
        <v>10</v>
      </c>
      <c r="J231" s="329">
        <v>5</v>
      </c>
      <c r="K231" s="329">
        <v>4</v>
      </c>
      <c r="L231" s="329"/>
      <c r="M231" s="177">
        <v>1</v>
      </c>
    </row>
    <row r="232" spans="1:13" ht="26.25" thickBot="1">
      <c r="A232" s="195" t="s">
        <v>59</v>
      </c>
      <c r="B232" s="229" t="s">
        <v>174</v>
      </c>
      <c r="C232" s="237" t="s">
        <v>175</v>
      </c>
      <c r="D232" s="254">
        <v>3</v>
      </c>
      <c r="E232" s="240" t="s">
        <v>177</v>
      </c>
      <c r="F232" s="356" t="s">
        <v>75</v>
      </c>
      <c r="G232" s="354" t="s">
        <v>741</v>
      </c>
      <c r="H232" s="354" t="s">
        <v>399</v>
      </c>
      <c r="I232" s="354">
        <v>20</v>
      </c>
      <c r="J232" s="354">
        <v>12</v>
      </c>
      <c r="K232" s="354">
        <v>7</v>
      </c>
      <c r="L232" s="354"/>
      <c r="M232" s="149">
        <v>1</v>
      </c>
    </row>
    <row r="233" spans="1:13">
      <c r="A233" s="172" t="s">
        <v>6</v>
      </c>
      <c r="B233" s="173">
        <v>30601</v>
      </c>
      <c r="C233" s="173" t="s">
        <v>175</v>
      </c>
      <c r="D233" s="173">
        <v>4</v>
      </c>
      <c r="E233" s="193" t="s">
        <v>178</v>
      </c>
      <c r="F233" s="347" t="s">
        <v>384</v>
      </c>
      <c r="G233" s="347" t="s">
        <v>706</v>
      </c>
      <c r="H233" s="347" t="s">
        <v>711</v>
      </c>
      <c r="I233" s="347">
        <v>20</v>
      </c>
      <c r="J233" s="350">
        <v>13</v>
      </c>
      <c r="K233" s="350">
        <v>4</v>
      </c>
      <c r="L233" s="350"/>
      <c r="M233" s="266">
        <v>3</v>
      </c>
    </row>
    <row r="234" spans="1:13">
      <c r="A234" s="56" t="s">
        <v>45</v>
      </c>
      <c r="B234" s="156">
        <v>30601</v>
      </c>
      <c r="C234" s="156" t="s">
        <v>175</v>
      </c>
      <c r="D234" s="156">
        <v>4</v>
      </c>
      <c r="E234" s="161" t="s">
        <v>178</v>
      </c>
      <c r="F234" s="352" t="s">
        <v>384</v>
      </c>
      <c r="G234" s="352" t="s">
        <v>706</v>
      </c>
      <c r="H234" s="352" t="s">
        <v>711</v>
      </c>
      <c r="I234" s="352">
        <v>2</v>
      </c>
      <c r="J234" s="351">
        <v>2</v>
      </c>
      <c r="K234" s="351"/>
      <c r="L234" s="351"/>
      <c r="M234" s="346"/>
    </row>
    <row r="235" spans="1:13" ht="25.5">
      <c r="A235" s="178" t="s">
        <v>59</v>
      </c>
      <c r="B235" s="156">
        <v>30601</v>
      </c>
      <c r="C235" s="156" t="s">
        <v>175</v>
      </c>
      <c r="D235" s="156">
        <v>4</v>
      </c>
      <c r="E235" s="161" t="s">
        <v>178</v>
      </c>
      <c r="F235" s="352" t="s">
        <v>384</v>
      </c>
      <c r="G235" s="352" t="s">
        <v>706</v>
      </c>
      <c r="H235" s="352" t="s">
        <v>711</v>
      </c>
      <c r="I235" s="352">
        <v>22</v>
      </c>
      <c r="J235" s="351">
        <v>15</v>
      </c>
      <c r="K235" s="351">
        <v>4</v>
      </c>
      <c r="L235" s="351"/>
      <c r="M235" s="346">
        <v>3</v>
      </c>
    </row>
    <row r="236" spans="1:13" ht="25.5">
      <c r="A236" s="56" t="s">
        <v>6</v>
      </c>
      <c r="B236" s="156">
        <v>30601</v>
      </c>
      <c r="C236" s="156" t="s">
        <v>175</v>
      </c>
      <c r="D236" s="156">
        <v>4</v>
      </c>
      <c r="E236" s="161" t="s">
        <v>178</v>
      </c>
      <c r="F236" s="352" t="s">
        <v>65</v>
      </c>
      <c r="G236" s="352" t="s">
        <v>708</v>
      </c>
      <c r="H236" s="352" t="s">
        <v>709</v>
      </c>
      <c r="I236" s="352">
        <v>20</v>
      </c>
      <c r="J236" s="352">
        <v>17</v>
      </c>
      <c r="K236" s="352">
        <v>1</v>
      </c>
      <c r="L236" s="352"/>
      <c r="M236" s="177">
        <v>2</v>
      </c>
    </row>
    <row r="237" spans="1:13" ht="25.5">
      <c r="A237" s="56" t="s">
        <v>45</v>
      </c>
      <c r="B237" s="156">
        <v>30601</v>
      </c>
      <c r="C237" s="156" t="s">
        <v>175</v>
      </c>
      <c r="D237" s="156">
        <v>4</v>
      </c>
      <c r="E237" s="161" t="s">
        <v>178</v>
      </c>
      <c r="F237" s="352" t="s">
        <v>65</v>
      </c>
      <c r="G237" s="352" t="s">
        <v>708</v>
      </c>
      <c r="H237" s="352" t="s">
        <v>709</v>
      </c>
      <c r="I237" s="352">
        <v>2</v>
      </c>
      <c r="J237" s="352">
        <v>1</v>
      </c>
      <c r="K237" s="352">
        <v>1</v>
      </c>
      <c r="L237" s="352"/>
      <c r="M237" s="177"/>
    </row>
    <row r="238" spans="1:13" ht="25.5">
      <c r="A238" s="178" t="s">
        <v>59</v>
      </c>
      <c r="B238" s="156">
        <v>30601</v>
      </c>
      <c r="C238" s="156" t="s">
        <v>175</v>
      </c>
      <c r="D238" s="156">
        <v>4</v>
      </c>
      <c r="E238" s="161" t="s">
        <v>178</v>
      </c>
      <c r="F238" s="352" t="s">
        <v>65</v>
      </c>
      <c r="G238" s="352" t="s">
        <v>708</v>
      </c>
      <c r="H238" s="352" t="s">
        <v>709</v>
      </c>
      <c r="I238" s="352">
        <v>22</v>
      </c>
      <c r="J238" s="352">
        <v>18</v>
      </c>
      <c r="K238" s="352">
        <v>2</v>
      </c>
      <c r="L238" s="352"/>
      <c r="M238" s="177">
        <v>2</v>
      </c>
    </row>
    <row r="239" spans="1:13" ht="25.5">
      <c r="A239" s="56" t="s">
        <v>6</v>
      </c>
      <c r="B239" s="156">
        <v>30601</v>
      </c>
      <c r="C239" s="156" t="s">
        <v>175</v>
      </c>
      <c r="D239" s="156">
        <v>4</v>
      </c>
      <c r="E239" s="161" t="s">
        <v>178</v>
      </c>
      <c r="F239" s="352" t="s">
        <v>65</v>
      </c>
      <c r="G239" s="352" t="s">
        <v>707</v>
      </c>
      <c r="H239" s="352" t="s">
        <v>399</v>
      </c>
      <c r="I239" s="352">
        <v>20</v>
      </c>
      <c r="J239" s="352">
        <v>13</v>
      </c>
      <c r="K239" s="352">
        <v>5</v>
      </c>
      <c r="L239" s="352"/>
      <c r="M239" s="177">
        <v>2</v>
      </c>
    </row>
    <row r="240" spans="1:13" ht="25.5">
      <c r="A240" s="56" t="s">
        <v>45</v>
      </c>
      <c r="B240" s="156">
        <v>30601</v>
      </c>
      <c r="C240" s="156" t="s">
        <v>175</v>
      </c>
      <c r="D240" s="156">
        <v>4</v>
      </c>
      <c r="E240" s="161" t="s">
        <v>178</v>
      </c>
      <c r="F240" s="352" t="s">
        <v>65</v>
      </c>
      <c r="G240" s="352" t="s">
        <v>707</v>
      </c>
      <c r="H240" s="352" t="s">
        <v>399</v>
      </c>
      <c r="I240" s="352">
        <v>2</v>
      </c>
      <c r="J240" s="352">
        <v>2</v>
      </c>
      <c r="K240" s="352"/>
      <c r="L240" s="352"/>
      <c r="M240" s="177"/>
    </row>
    <row r="241" spans="1:13" ht="25.5">
      <c r="A241" s="178" t="s">
        <v>59</v>
      </c>
      <c r="B241" s="156">
        <v>30601</v>
      </c>
      <c r="C241" s="156" t="s">
        <v>175</v>
      </c>
      <c r="D241" s="156">
        <v>4</v>
      </c>
      <c r="E241" s="161" t="s">
        <v>178</v>
      </c>
      <c r="F241" s="352" t="s">
        <v>65</v>
      </c>
      <c r="G241" s="352" t="s">
        <v>707</v>
      </c>
      <c r="H241" s="352" t="s">
        <v>399</v>
      </c>
      <c r="I241" s="352">
        <v>22</v>
      </c>
      <c r="J241" s="352">
        <v>15</v>
      </c>
      <c r="K241" s="352">
        <v>5</v>
      </c>
      <c r="L241" s="352"/>
      <c r="M241" s="177">
        <v>2</v>
      </c>
    </row>
    <row r="242" spans="1:13">
      <c r="A242" s="56" t="s">
        <v>6</v>
      </c>
      <c r="B242" s="156">
        <v>30601</v>
      </c>
      <c r="C242" s="156" t="s">
        <v>175</v>
      </c>
      <c r="D242" s="156">
        <v>4</v>
      </c>
      <c r="E242" s="161" t="s">
        <v>178</v>
      </c>
      <c r="F242" s="352" t="s">
        <v>400</v>
      </c>
      <c r="G242" s="352" t="s">
        <v>642</v>
      </c>
      <c r="H242" s="352" t="s">
        <v>710</v>
      </c>
      <c r="I242" s="352">
        <v>20</v>
      </c>
      <c r="J242" s="352">
        <v>10</v>
      </c>
      <c r="K242" s="352">
        <v>8</v>
      </c>
      <c r="L242" s="352">
        <v>1</v>
      </c>
      <c r="M242" s="177">
        <v>1</v>
      </c>
    </row>
    <row r="243" spans="1:13">
      <c r="A243" s="56" t="s">
        <v>45</v>
      </c>
      <c r="B243" s="156">
        <v>30601</v>
      </c>
      <c r="C243" s="156" t="s">
        <v>175</v>
      </c>
      <c r="D243" s="156">
        <v>4</v>
      </c>
      <c r="E243" s="161" t="s">
        <v>178</v>
      </c>
      <c r="F243" s="352" t="s">
        <v>400</v>
      </c>
      <c r="G243" s="352" t="s">
        <v>642</v>
      </c>
      <c r="H243" s="352" t="s">
        <v>710</v>
      </c>
      <c r="I243" s="352">
        <v>2</v>
      </c>
      <c r="J243" s="352">
        <v>2</v>
      </c>
      <c r="K243" s="352"/>
      <c r="L243" s="352"/>
      <c r="M243" s="177"/>
    </row>
    <row r="244" spans="1:13" ht="26.25" thickBot="1">
      <c r="A244" s="195" t="s">
        <v>59</v>
      </c>
      <c r="B244" s="237">
        <v>30601</v>
      </c>
      <c r="C244" s="237" t="s">
        <v>175</v>
      </c>
      <c r="D244" s="237">
        <v>4</v>
      </c>
      <c r="E244" s="232" t="s">
        <v>178</v>
      </c>
      <c r="F244" s="354" t="s">
        <v>400</v>
      </c>
      <c r="G244" s="354" t="s">
        <v>642</v>
      </c>
      <c r="H244" s="354" t="s">
        <v>710</v>
      </c>
      <c r="I244" s="354">
        <v>22</v>
      </c>
      <c r="J244" s="354">
        <v>12</v>
      </c>
      <c r="K244" s="354">
        <v>8</v>
      </c>
      <c r="L244" s="354">
        <v>1</v>
      </c>
      <c r="M244" s="149">
        <v>1</v>
      </c>
    </row>
    <row r="245" spans="1:13">
      <c r="A245" s="172" t="s">
        <v>6</v>
      </c>
      <c r="B245" s="173">
        <v>30601</v>
      </c>
      <c r="C245" s="173" t="s">
        <v>175</v>
      </c>
      <c r="D245" s="173">
        <v>5</v>
      </c>
      <c r="E245" s="193" t="s">
        <v>179</v>
      </c>
      <c r="F245" s="347" t="s">
        <v>384</v>
      </c>
      <c r="G245" s="347" t="s">
        <v>706</v>
      </c>
      <c r="H245" s="347" t="s">
        <v>711</v>
      </c>
      <c r="I245" s="347">
        <v>14</v>
      </c>
      <c r="J245" s="347">
        <v>9</v>
      </c>
      <c r="K245" s="347">
        <v>5</v>
      </c>
      <c r="L245" s="347"/>
      <c r="M245" s="175"/>
    </row>
    <row r="246" spans="1:13">
      <c r="A246" s="56" t="s">
        <v>7</v>
      </c>
      <c r="B246" s="156">
        <v>30601</v>
      </c>
      <c r="C246" s="156" t="s">
        <v>175</v>
      </c>
      <c r="D246" s="156">
        <v>5</v>
      </c>
      <c r="E246" s="161" t="s">
        <v>179</v>
      </c>
      <c r="F246" s="352" t="s">
        <v>384</v>
      </c>
      <c r="G246" s="352" t="s">
        <v>706</v>
      </c>
      <c r="H246" s="352" t="s">
        <v>711</v>
      </c>
      <c r="I246" s="352">
        <v>1</v>
      </c>
      <c r="J246" s="352">
        <v>1</v>
      </c>
      <c r="K246" s="352"/>
      <c r="L246" s="352"/>
      <c r="M246" s="177"/>
    </row>
    <row r="247" spans="1:13">
      <c r="A247" s="56" t="s">
        <v>45</v>
      </c>
      <c r="B247" s="156">
        <v>30601</v>
      </c>
      <c r="C247" s="156" t="s">
        <v>175</v>
      </c>
      <c r="D247" s="156">
        <v>5</v>
      </c>
      <c r="E247" s="161" t="s">
        <v>179</v>
      </c>
      <c r="F247" s="352" t="s">
        <v>384</v>
      </c>
      <c r="G247" s="352" t="s">
        <v>706</v>
      </c>
      <c r="H247" s="352" t="s">
        <v>711</v>
      </c>
      <c r="I247" s="352">
        <v>6</v>
      </c>
      <c r="J247" s="352">
        <v>3</v>
      </c>
      <c r="K247" s="352">
        <v>3</v>
      </c>
      <c r="L247" s="352"/>
      <c r="M247" s="177"/>
    </row>
    <row r="248" spans="1:13" ht="25.5">
      <c r="A248" s="178" t="s">
        <v>59</v>
      </c>
      <c r="B248" s="156">
        <v>30601</v>
      </c>
      <c r="C248" s="156" t="s">
        <v>175</v>
      </c>
      <c r="D248" s="156">
        <v>5</v>
      </c>
      <c r="E248" s="161" t="s">
        <v>179</v>
      </c>
      <c r="F248" s="352" t="s">
        <v>384</v>
      </c>
      <c r="G248" s="352" t="s">
        <v>706</v>
      </c>
      <c r="H248" s="352" t="s">
        <v>711</v>
      </c>
      <c r="I248" s="352">
        <v>21</v>
      </c>
      <c r="J248" s="352">
        <v>13</v>
      </c>
      <c r="K248" s="352">
        <v>8</v>
      </c>
      <c r="L248" s="352"/>
      <c r="M248" s="177"/>
    </row>
    <row r="249" spans="1:13" ht="25.5">
      <c r="A249" s="56" t="s">
        <v>6</v>
      </c>
      <c r="B249" s="156">
        <v>30601</v>
      </c>
      <c r="C249" s="156" t="s">
        <v>175</v>
      </c>
      <c r="D249" s="156">
        <v>5</v>
      </c>
      <c r="E249" s="161" t="s">
        <v>179</v>
      </c>
      <c r="F249" s="352" t="s">
        <v>384</v>
      </c>
      <c r="G249" s="352" t="s">
        <v>712</v>
      </c>
      <c r="H249" s="369" t="s">
        <v>740</v>
      </c>
      <c r="I249" s="352">
        <v>14</v>
      </c>
      <c r="J249" s="352">
        <v>10</v>
      </c>
      <c r="K249" s="352">
        <v>4</v>
      </c>
      <c r="L249" s="352"/>
      <c r="M249" s="177"/>
    </row>
    <row r="250" spans="1:13" ht="25.5">
      <c r="A250" s="56" t="s">
        <v>7</v>
      </c>
      <c r="B250" s="156">
        <v>30601</v>
      </c>
      <c r="C250" s="156" t="s">
        <v>175</v>
      </c>
      <c r="D250" s="156">
        <v>5</v>
      </c>
      <c r="E250" s="161" t="s">
        <v>179</v>
      </c>
      <c r="F250" s="352" t="s">
        <v>384</v>
      </c>
      <c r="G250" s="352" t="s">
        <v>712</v>
      </c>
      <c r="H250" s="369" t="s">
        <v>740</v>
      </c>
      <c r="I250" s="352">
        <v>1</v>
      </c>
      <c r="J250" s="352">
        <v>1</v>
      </c>
      <c r="K250" s="352"/>
      <c r="L250" s="352"/>
      <c r="M250" s="177"/>
    </row>
    <row r="251" spans="1:13" ht="25.5">
      <c r="A251" s="56" t="s">
        <v>45</v>
      </c>
      <c r="B251" s="156">
        <v>30601</v>
      </c>
      <c r="C251" s="156" t="s">
        <v>175</v>
      </c>
      <c r="D251" s="156">
        <v>5</v>
      </c>
      <c r="E251" s="161" t="s">
        <v>179</v>
      </c>
      <c r="F251" s="352" t="s">
        <v>384</v>
      </c>
      <c r="G251" s="352" t="s">
        <v>712</v>
      </c>
      <c r="H251" s="369" t="s">
        <v>740</v>
      </c>
      <c r="I251" s="352">
        <v>6</v>
      </c>
      <c r="J251" s="352">
        <v>3</v>
      </c>
      <c r="K251" s="352">
        <v>2</v>
      </c>
      <c r="L251" s="352">
        <v>1</v>
      </c>
      <c r="M251" s="177"/>
    </row>
    <row r="252" spans="1:13" ht="25.5">
      <c r="A252" s="178" t="s">
        <v>59</v>
      </c>
      <c r="B252" s="156">
        <v>30601</v>
      </c>
      <c r="C252" s="156" t="s">
        <v>175</v>
      </c>
      <c r="D252" s="156">
        <v>5</v>
      </c>
      <c r="E252" s="161" t="s">
        <v>179</v>
      </c>
      <c r="F252" s="369" t="s">
        <v>384</v>
      </c>
      <c r="G252" s="352" t="s">
        <v>712</v>
      </c>
      <c r="H252" s="369" t="s">
        <v>740</v>
      </c>
      <c r="I252" s="352">
        <v>21</v>
      </c>
      <c r="J252" s="352">
        <v>14</v>
      </c>
      <c r="K252" s="352">
        <v>6</v>
      </c>
      <c r="L252" s="352">
        <v>1</v>
      </c>
      <c r="M252" s="177"/>
    </row>
    <row r="253" spans="1:13" ht="25.5">
      <c r="A253" s="56" t="s">
        <v>6</v>
      </c>
      <c r="B253" s="156">
        <v>30601</v>
      </c>
      <c r="C253" s="156" t="s">
        <v>175</v>
      </c>
      <c r="D253" s="156">
        <v>5</v>
      </c>
      <c r="E253" s="161" t="s">
        <v>179</v>
      </c>
      <c r="F253" s="352" t="s">
        <v>384</v>
      </c>
      <c r="G253" s="352" t="s">
        <v>713</v>
      </c>
      <c r="H253" s="369" t="s">
        <v>740</v>
      </c>
      <c r="I253" s="352">
        <v>14</v>
      </c>
      <c r="J253" s="352">
        <v>8</v>
      </c>
      <c r="K253" s="352">
        <v>6</v>
      </c>
      <c r="L253" s="352"/>
      <c r="M253" s="177"/>
    </row>
    <row r="254" spans="1:13" ht="25.5">
      <c r="A254" s="56" t="s">
        <v>7</v>
      </c>
      <c r="B254" s="156">
        <v>30601</v>
      </c>
      <c r="C254" s="156" t="s">
        <v>175</v>
      </c>
      <c r="D254" s="156">
        <v>5</v>
      </c>
      <c r="E254" s="161" t="s">
        <v>179</v>
      </c>
      <c r="F254" s="352" t="s">
        <v>384</v>
      </c>
      <c r="G254" s="352" t="s">
        <v>713</v>
      </c>
      <c r="H254" s="369" t="s">
        <v>740</v>
      </c>
      <c r="I254" s="352">
        <v>1</v>
      </c>
      <c r="J254" s="352">
        <v>1</v>
      </c>
      <c r="K254" s="352"/>
      <c r="L254" s="352"/>
      <c r="M254" s="177"/>
    </row>
    <row r="255" spans="1:13" ht="25.5">
      <c r="A255" s="56" t="s">
        <v>45</v>
      </c>
      <c r="B255" s="156">
        <v>30601</v>
      </c>
      <c r="C255" s="156" t="s">
        <v>175</v>
      </c>
      <c r="D255" s="156">
        <v>5</v>
      </c>
      <c r="E255" s="161" t="s">
        <v>179</v>
      </c>
      <c r="F255" s="352" t="s">
        <v>384</v>
      </c>
      <c r="G255" s="352" t="s">
        <v>713</v>
      </c>
      <c r="H255" s="369" t="s">
        <v>740</v>
      </c>
      <c r="I255" s="352">
        <v>6</v>
      </c>
      <c r="J255" s="352">
        <v>3</v>
      </c>
      <c r="K255" s="352">
        <v>3</v>
      </c>
      <c r="L255" s="352"/>
      <c r="M255" s="177"/>
    </row>
    <row r="256" spans="1:13" ht="25.5">
      <c r="A256" s="178" t="s">
        <v>59</v>
      </c>
      <c r="B256" s="156">
        <v>30601</v>
      </c>
      <c r="C256" s="156" t="s">
        <v>175</v>
      </c>
      <c r="D256" s="156">
        <v>5</v>
      </c>
      <c r="E256" s="161" t="s">
        <v>179</v>
      </c>
      <c r="F256" s="352" t="s">
        <v>384</v>
      </c>
      <c r="G256" s="352" t="s">
        <v>713</v>
      </c>
      <c r="H256" s="369" t="s">
        <v>740</v>
      </c>
      <c r="I256" s="352">
        <v>21</v>
      </c>
      <c r="J256" s="352">
        <v>12</v>
      </c>
      <c r="K256" s="352">
        <v>9</v>
      </c>
      <c r="L256" s="352"/>
      <c r="M256" s="177"/>
    </row>
    <row r="257" spans="1:13">
      <c r="A257" s="56" t="s">
        <v>6</v>
      </c>
      <c r="B257" s="156">
        <v>30601</v>
      </c>
      <c r="C257" s="156" t="s">
        <v>175</v>
      </c>
      <c r="D257" s="156">
        <v>5</v>
      </c>
      <c r="E257" s="161" t="s">
        <v>179</v>
      </c>
      <c r="F257" s="352"/>
      <c r="G257" s="352" t="s">
        <v>742</v>
      </c>
      <c r="H257" s="352" t="s">
        <v>397</v>
      </c>
      <c r="I257" s="352">
        <v>14</v>
      </c>
      <c r="J257" s="352">
        <v>9</v>
      </c>
      <c r="K257" s="352">
        <v>5</v>
      </c>
      <c r="L257" s="352"/>
      <c r="M257" s="177"/>
    </row>
    <row r="258" spans="1:13">
      <c r="A258" s="56" t="s">
        <v>7</v>
      </c>
      <c r="B258" s="156">
        <v>30601</v>
      </c>
      <c r="C258" s="156" t="s">
        <v>175</v>
      </c>
      <c r="D258" s="156">
        <v>5</v>
      </c>
      <c r="E258" s="161" t="s">
        <v>179</v>
      </c>
      <c r="F258" s="352"/>
      <c r="G258" s="352" t="s">
        <v>742</v>
      </c>
      <c r="H258" s="352" t="s">
        <v>397</v>
      </c>
      <c r="I258" s="352">
        <v>1</v>
      </c>
      <c r="J258" s="352">
        <v>1</v>
      </c>
      <c r="K258" s="352"/>
      <c r="L258" s="352"/>
      <c r="M258" s="177"/>
    </row>
    <row r="259" spans="1:13">
      <c r="A259" s="56" t="s">
        <v>45</v>
      </c>
      <c r="B259" s="156">
        <v>30601</v>
      </c>
      <c r="C259" s="156" t="s">
        <v>175</v>
      </c>
      <c r="D259" s="156">
        <v>5</v>
      </c>
      <c r="E259" s="161" t="s">
        <v>179</v>
      </c>
      <c r="F259" s="352"/>
      <c r="G259" s="352" t="s">
        <v>742</v>
      </c>
      <c r="H259" s="352" t="s">
        <v>397</v>
      </c>
      <c r="I259" s="352">
        <v>6</v>
      </c>
      <c r="J259" s="352">
        <v>2</v>
      </c>
      <c r="K259" s="352">
        <v>4</v>
      </c>
      <c r="L259" s="352"/>
      <c r="M259" s="177"/>
    </row>
    <row r="260" spans="1:13" ht="26.25" thickBot="1">
      <c r="A260" s="179" t="s">
        <v>59</v>
      </c>
      <c r="B260" s="180">
        <v>30601</v>
      </c>
      <c r="C260" s="180" t="s">
        <v>175</v>
      </c>
      <c r="D260" s="180">
        <v>5</v>
      </c>
      <c r="E260" s="192" t="s">
        <v>179</v>
      </c>
      <c r="F260" s="353"/>
      <c r="G260" s="353" t="s">
        <v>742</v>
      </c>
      <c r="H260" s="353" t="s">
        <v>397</v>
      </c>
      <c r="I260" s="353">
        <v>21</v>
      </c>
      <c r="J260" s="353">
        <v>12</v>
      </c>
      <c r="K260" s="353">
        <v>9</v>
      </c>
      <c r="L260" s="353"/>
      <c r="M260" s="106"/>
    </row>
    <row r="261" spans="1:13" ht="25.5">
      <c r="A261" s="172" t="s">
        <v>6</v>
      </c>
      <c r="B261" s="183" t="s">
        <v>744</v>
      </c>
      <c r="C261" s="173" t="s">
        <v>175</v>
      </c>
      <c r="D261" s="184">
        <v>1</v>
      </c>
      <c r="E261" s="174" t="s">
        <v>743</v>
      </c>
      <c r="F261" s="347" t="s">
        <v>83</v>
      </c>
      <c r="G261" s="347" t="s">
        <v>745</v>
      </c>
      <c r="H261" s="347" t="s">
        <v>397</v>
      </c>
      <c r="I261" s="347">
        <v>7</v>
      </c>
      <c r="J261" s="347">
        <v>5</v>
      </c>
      <c r="K261" s="347"/>
      <c r="L261" s="347"/>
      <c r="M261" s="175">
        <v>2</v>
      </c>
    </row>
    <row r="262" spans="1:13" ht="25.5">
      <c r="A262" s="178" t="s">
        <v>59</v>
      </c>
      <c r="B262" s="157" t="s">
        <v>744</v>
      </c>
      <c r="C262" s="156" t="s">
        <v>175</v>
      </c>
      <c r="D262" s="255">
        <v>1</v>
      </c>
      <c r="E262" s="244" t="s">
        <v>743</v>
      </c>
      <c r="F262" s="355" t="s">
        <v>83</v>
      </c>
      <c r="G262" s="355" t="s">
        <v>745</v>
      </c>
      <c r="H262" s="355" t="s">
        <v>397</v>
      </c>
      <c r="I262" s="355">
        <v>7</v>
      </c>
      <c r="J262" s="355">
        <v>5</v>
      </c>
      <c r="K262" s="355"/>
      <c r="L262" s="355"/>
      <c r="M262" s="181">
        <v>2</v>
      </c>
    </row>
    <row r="263" spans="1:13" ht="25.5">
      <c r="A263" s="57" t="s">
        <v>6</v>
      </c>
      <c r="B263" s="157" t="s">
        <v>744</v>
      </c>
      <c r="C263" s="156" t="s">
        <v>175</v>
      </c>
      <c r="D263" s="255">
        <v>1</v>
      </c>
      <c r="E263" s="244" t="s">
        <v>743</v>
      </c>
      <c r="F263" s="355" t="s">
        <v>83</v>
      </c>
      <c r="G263" s="355" t="s">
        <v>746</v>
      </c>
      <c r="H263" s="355" t="s">
        <v>647</v>
      </c>
      <c r="I263" s="355">
        <v>7</v>
      </c>
      <c r="J263" s="352">
        <v>7</v>
      </c>
      <c r="K263" s="352"/>
      <c r="L263" s="352"/>
      <c r="M263" s="177"/>
    </row>
    <row r="264" spans="1:13" ht="25.5">
      <c r="A264" s="178" t="s">
        <v>59</v>
      </c>
      <c r="B264" s="157" t="s">
        <v>744</v>
      </c>
      <c r="C264" s="156" t="s">
        <v>175</v>
      </c>
      <c r="D264" s="255">
        <v>1</v>
      </c>
      <c r="E264" s="244" t="s">
        <v>743</v>
      </c>
      <c r="F264" s="355" t="s">
        <v>83</v>
      </c>
      <c r="G264" s="355" t="s">
        <v>746</v>
      </c>
      <c r="H264" s="355" t="s">
        <v>647</v>
      </c>
      <c r="I264" s="355">
        <v>7</v>
      </c>
      <c r="J264" s="352">
        <v>7</v>
      </c>
      <c r="K264" s="352"/>
      <c r="L264" s="352"/>
      <c r="M264" s="177"/>
    </row>
    <row r="265" spans="1:13" ht="25.5">
      <c r="A265" s="57" t="s">
        <v>6</v>
      </c>
      <c r="B265" s="157" t="s">
        <v>744</v>
      </c>
      <c r="C265" s="156" t="s">
        <v>175</v>
      </c>
      <c r="D265" s="255">
        <v>1</v>
      </c>
      <c r="E265" s="244" t="s">
        <v>743</v>
      </c>
      <c r="F265" s="355" t="s">
        <v>83</v>
      </c>
      <c r="G265" s="352" t="s">
        <v>747</v>
      </c>
      <c r="H265" s="352" t="s">
        <v>705</v>
      </c>
      <c r="I265" s="355">
        <v>7</v>
      </c>
      <c r="J265" s="352">
        <v>5</v>
      </c>
      <c r="K265" s="352">
        <v>1</v>
      </c>
      <c r="L265" s="352"/>
      <c r="M265" s="177">
        <v>1</v>
      </c>
    </row>
    <row r="266" spans="1:13" ht="26.25" thickBot="1">
      <c r="A266" s="179" t="s">
        <v>59</v>
      </c>
      <c r="B266" s="185" t="s">
        <v>744</v>
      </c>
      <c r="C266" s="180" t="s">
        <v>175</v>
      </c>
      <c r="D266" s="357">
        <v>1</v>
      </c>
      <c r="E266" s="358" t="s">
        <v>743</v>
      </c>
      <c r="F266" s="349" t="s">
        <v>83</v>
      </c>
      <c r="G266" s="353" t="s">
        <v>747</v>
      </c>
      <c r="H266" s="353" t="s">
        <v>705</v>
      </c>
      <c r="I266" s="349">
        <v>7</v>
      </c>
      <c r="J266" s="353"/>
      <c r="K266" s="353"/>
      <c r="L266" s="353"/>
      <c r="M266" s="106"/>
    </row>
    <row r="267" spans="1:13" ht="25.5">
      <c r="A267" s="172" t="s">
        <v>45</v>
      </c>
      <c r="B267" s="184">
        <v>31600</v>
      </c>
      <c r="C267" s="184" t="s">
        <v>180</v>
      </c>
      <c r="D267" s="184">
        <v>1</v>
      </c>
      <c r="E267" s="174" t="s">
        <v>690</v>
      </c>
      <c r="F267" s="347" t="s">
        <v>75</v>
      </c>
      <c r="G267" s="347" t="s">
        <v>714</v>
      </c>
      <c r="H267" s="347" t="s">
        <v>401</v>
      </c>
      <c r="I267" s="347">
        <v>20</v>
      </c>
      <c r="J267" s="347">
        <v>9</v>
      </c>
      <c r="K267" s="347">
        <v>6</v>
      </c>
      <c r="L267" s="347">
        <v>2</v>
      </c>
      <c r="M267" s="175">
        <v>3</v>
      </c>
    </row>
    <row r="268" spans="1:13" ht="25.5">
      <c r="A268" s="178" t="s">
        <v>59</v>
      </c>
      <c r="B268" s="255">
        <v>31600</v>
      </c>
      <c r="C268" s="255" t="s">
        <v>180</v>
      </c>
      <c r="D268" s="255">
        <v>1</v>
      </c>
      <c r="E268" s="244" t="s">
        <v>690</v>
      </c>
      <c r="F268" s="355" t="s">
        <v>75</v>
      </c>
      <c r="G268" s="355" t="s">
        <v>714</v>
      </c>
      <c r="H268" s="355" t="s">
        <v>401</v>
      </c>
      <c r="I268" s="355">
        <v>20</v>
      </c>
      <c r="J268" s="355">
        <v>9</v>
      </c>
      <c r="K268" s="355">
        <v>6</v>
      </c>
      <c r="L268" s="355">
        <v>2</v>
      </c>
      <c r="M268" s="181">
        <v>3</v>
      </c>
    </row>
    <row r="269" spans="1:13" ht="25.5">
      <c r="A269" s="57" t="s">
        <v>45</v>
      </c>
      <c r="B269" s="255">
        <v>31600</v>
      </c>
      <c r="C269" s="255" t="s">
        <v>180</v>
      </c>
      <c r="D269" s="255">
        <v>1</v>
      </c>
      <c r="E269" s="244" t="s">
        <v>690</v>
      </c>
      <c r="F269" s="355" t="s">
        <v>71</v>
      </c>
      <c r="G269" s="355" t="s">
        <v>692</v>
      </c>
      <c r="H269" s="355" t="s">
        <v>662</v>
      </c>
      <c r="I269" s="355">
        <v>20</v>
      </c>
      <c r="J269" s="355">
        <v>7</v>
      </c>
      <c r="K269" s="355">
        <v>7</v>
      </c>
      <c r="L269" s="355">
        <v>1</v>
      </c>
      <c r="M269" s="181">
        <v>5</v>
      </c>
    </row>
    <row r="270" spans="1:13" ht="25.5">
      <c r="A270" s="178" t="s">
        <v>59</v>
      </c>
      <c r="B270" s="255">
        <v>31600</v>
      </c>
      <c r="C270" s="255" t="s">
        <v>180</v>
      </c>
      <c r="D270" s="255">
        <v>1</v>
      </c>
      <c r="E270" s="244" t="s">
        <v>690</v>
      </c>
      <c r="F270" s="355" t="s">
        <v>71</v>
      </c>
      <c r="G270" s="355" t="s">
        <v>692</v>
      </c>
      <c r="H270" s="355" t="s">
        <v>662</v>
      </c>
      <c r="I270" s="355">
        <v>20</v>
      </c>
      <c r="J270" s="355">
        <v>7</v>
      </c>
      <c r="K270" s="355">
        <v>7</v>
      </c>
      <c r="L270" s="355">
        <v>1</v>
      </c>
      <c r="M270" s="181">
        <v>5</v>
      </c>
    </row>
    <row r="271" spans="1:13" ht="25.5">
      <c r="A271" s="57" t="s">
        <v>45</v>
      </c>
      <c r="B271" s="255">
        <v>31600</v>
      </c>
      <c r="C271" s="255" t="s">
        <v>180</v>
      </c>
      <c r="D271" s="255">
        <v>1</v>
      </c>
      <c r="E271" s="244" t="s">
        <v>690</v>
      </c>
      <c r="F271" s="355" t="s">
        <v>71</v>
      </c>
      <c r="G271" s="355" t="s">
        <v>625</v>
      </c>
      <c r="H271" s="355" t="s">
        <v>402</v>
      </c>
      <c r="I271" s="355">
        <v>20</v>
      </c>
      <c r="J271" s="355">
        <v>10</v>
      </c>
      <c r="K271" s="355">
        <v>6</v>
      </c>
      <c r="L271" s="355">
        <v>1</v>
      </c>
      <c r="M271" s="181">
        <v>3</v>
      </c>
    </row>
    <row r="272" spans="1:13" ht="26.25" thickBot="1">
      <c r="A272" s="179" t="s">
        <v>59</v>
      </c>
      <c r="B272" s="357">
        <v>31600</v>
      </c>
      <c r="C272" s="357" t="s">
        <v>180</v>
      </c>
      <c r="D272" s="357">
        <v>1</v>
      </c>
      <c r="E272" s="358" t="s">
        <v>690</v>
      </c>
      <c r="F272" s="349" t="s">
        <v>71</v>
      </c>
      <c r="G272" s="349" t="s">
        <v>625</v>
      </c>
      <c r="H272" s="349" t="s">
        <v>402</v>
      </c>
      <c r="I272" s="349">
        <v>20</v>
      </c>
      <c r="J272" s="355">
        <v>10</v>
      </c>
      <c r="K272" s="355">
        <v>6</v>
      </c>
      <c r="L272" s="355">
        <v>1</v>
      </c>
      <c r="M272" s="181">
        <v>3</v>
      </c>
    </row>
    <row r="273" spans="1:13" ht="25.5">
      <c r="A273" s="172" t="s">
        <v>45</v>
      </c>
      <c r="B273" s="184">
        <v>31600</v>
      </c>
      <c r="C273" s="184" t="s">
        <v>180</v>
      </c>
      <c r="D273" s="184">
        <v>1</v>
      </c>
      <c r="E273" s="174" t="s">
        <v>691</v>
      </c>
      <c r="F273" s="347" t="s">
        <v>75</v>
      </c>
      <c r="G273" s="347" t="s">
        <v>714</v>
      </c>
      <c r="H273" s="347" t="s">
        <v>401</v>
      </c>
      <c r="I273" s="347">
        <v>17</v>
      </c>
      <c r="J273" s="347">
        <v>8</v>
      </c>
      <c r="K273" s="347">
        <v>5</v>
      </c>
      <c r="L273" s="347"/>
      <c r="M273" s="175">
        <v>4</v>
      </c>
    </row>
    <row r="274" spans="1:13" ht="25.5">
      <c r="A274" s="178" t="s">
        <v>59</v>
      </c>
      <c r="B274" s="255">
        <v>31600</v>
      </c>
      <c r="C274" s="255" t="s">
        <v>180</v>
      </c>
      <c r="D274" s="255">
        <v>1</v>
      </c>
      <c r="E274" s="244" t="s">
        <v>691</v>
      </c>
      <c r="F274" s="355" t="s">
        <v>75</v>
      </c>
      <c r="G274" s="355" t="s">
        <v>714</v>
      </c>
      <c r="H274" s="355" t="s">
        <v>401</v>
      </c>
      <c r="I274" s="352">
        <v>17</v>
      </c>
      <c r="J274" s="352">
        <v>8</v>
      </c>
      <c r="K274" s="352">
        <v>5</v>
      </c>
      <c r="L274" s="352"/>
      <c r="M274" s="177">
        <v>4</v>
      </c>
    </row>
    <row r="275" spans="1:13" ht="25.5">
      <c r="A275" s="57" t="s">
        <v>45</v>
      </c>
      <c r="B275" s="255">
        <v>31600</v>
      </c>
      <c r="C275" s="255" t="s">
        <v>180</v>
      </c>
      <c r="D275" s="255">
        <v>1</v>
      </c>
      <c r="E275" s="244" t="s">
        <v>691</v>
      </c>
      <c r="F275" s="355" t="s">
        <v>71</v>
      </c>
      <c r="G275" s="355" t="s">
        <v>692</v>
      </c>
      <c r="H275" s="355" t="s">
        <v>662</v>
      </c>
      <c r="I275" s="352">
        <v>17</v>
      </c>
      <c r="J275" s="352">
        <v>5</v>
      </c>
      <c r="K275" s="352">
        <v>5</v>
      </c>
      <c r="L275" s="352">
        <v>3</v>
      </c>
      <c r="M275" s="177">
        <v>4</v>
      </c>
    </row>
    <row r="276" spans="1:13" ht="25.5">
      <c r="A276" s="178" t="s">
        <v>59</v>
      </c>
      <c r="B276" s="255">
        <v>31600</v>
      </c>
      <c r="C276" s="255" t="s">
        <v>180</v>
      </c>
      <c r="D276" s="255">
        <v>1</v>
      </c>
      <c r="E276" s="244" t="s">
        <v>691</v>
      </c>
      <c r="F276" s="355" t="s">
        <v>71</v>
      </c>
      <c r="G276" s="355" t="s">
        <v>692</v>
      </c>
      <c r="H276" s="355" t="s">
        <v>662</v>
      </c>
      <c r="I276" s="352">
        <v>17</v>
      </c>
      <c r="J276" s="352">
        <v>5</v>
      </c>
      <c r="K276" s="352">
        <v>5</v>
      </c>
      <c r="L276" s="352">
        <v>3</v>
      </c>
      <c r="M276" s="177">
        <v>4</v>
      </c>
    </row>
    <row r="277" spans="1:13" ht="25.5">
      <c r="A277" s="57" t="s">
        <v>45</v>
      </c>
      <c r="B277" s="255">
        <v>31600</v>
      </c>
      <c r="C277" s="255" t="s">
        <v>180</v>
      </c>
      <c r="D277" s="255">
        <v>1</v>
      </c>
      <c r="E277" s="244" t="s">
        <v>691</v>
      </c>
      <c r="F277" s="355" t="s">
        <v>71</v>
      </c>
      <c r="G277" s="355" t="s">
        <v>625</v>
      </c>
      <c r="H277" s="355" t="s">
        <v>402</v>
      </c>
      <c r="I277" s="352">
        <v>17</v>
      </c>
      <c r="J277" s="352">
        <v>8</v>
      </c>
      <c r="K277" s="352">
        <v>3</v>
      </c>
      <c r="L277" s="352">
        <v>5</v>
      </c>
      <c r="M277" s="177">
        <v>1</v>
      </c>
    </row>
    <row r="278" spans="1:13" ht="26.25" thickBot="1">
      <c r="A278" s="195" t="s">
        <v>59</v>
      </c>
      <c r="B278" s="360">
        <v>31600</v>
      </c>
      <c r="C278" s="360" t="s">
        <v>180</v>
      </c>
      <c r="D278" s="360">
        <v>1</v>
      </c>
      <c r="E278" s="359" t="s">
        <v>691</v>
      </c>
      <c r="F278" s="348" t="s">
        <v>71</v>
      </c>
      <c r="G278" s="348" t="s">
        <v>625</v>
      </c>
      <c r="H278" s="348" t="s">
        <v>402</v>
      </c>
      <c r="I278" s="354">
        <v>17</v>
      </c>
      <c r="J278" s="354">
        <v>8</v>
      </c>
      <c r="K278" s="354">
        <v>3</v>
      </c>
      <c r="L278" s="354">
        <v>5</v>
      </c>
      <c r="M278" s="149">
        <v>1</v>
      </c>
    </row>
    <row r="279" spans="1:13" ht="25.5">
      <c r="A279" s="362" t="s">
        <v>7</v>
      </c>
      <c r="B279" s="184">
        <v>31600</v>
      </c>
      <c r="C279" s="184" t="s">
        <v>180</v>
      </c>
      <c r="D279" s="184">
        <v>2</v>
      </c>
      <c r="E279" s="174" t="s">
        <v>181</v>
      </c>
      <c r="F279" s="184" t="s">
        <v>71</v>
      </c>
      <c r="G279" s="347" t="s">
        <v>372</v>
      </c>
      <c r="H279" s="347" t="s">
        <v>651</v>
      </c>
      <c r="I279" s="347">
        <v>1</v>
      </c>
      <c r="J279" s="347">
        <v>1</v>
      </c>
      <c r="K279" s="347"/>
      <c r="L279" s="347"/>
      <c r="M279" s="175"/>
    </row>
    <row r="280" spans="1:13" ht="25.5">
      <c r="A280" s="56" t="s">
        <v>45</v>
      </c>
      <c r="B280" s="165">
        <v>31600</v>
      </c>
      <c r="C280" s="165" t="s">
        <v>180</v>
      </c>
      <c r="D280" s="165">
        <v>2</v>
      </c>
      <c r="E280" s="196" t="s">
        <v>181</v>
      </c>
      <c r="F280" s="165" t="s">
        <v>71</v>
      </c>
      <c r="G280" s="352" t="s">
        <v>372</v>
      </c>
      <c r="H280" s="352" t="s">
        <v>651</v>
      </c>
      <c r="I280" s="352">
        <v>9</v>
      </c>
      <c r="J280" s="352">
        <v>5</v>
      </c>
      <c r="K280" s="352">
        <v>1</v>
      </c>
      <c r="L280" s="352">
        <v>1</v>
      </c>
      <c r="M280" s="177">
        <v>2</v>
      </c>
    </row>
    <row r="281" spans="1:13" ht="25.5">
      <c r="A281" s="178" t="s">
        <v>59</v>
      </c>
      <c r="B281" s="165">
        <v>31600</v>
      </c>
      <c r="C281" s="165" t="s">
        <v>180</v>
      </c>
      <c r="D281" s="165">
        <v>2</v>
      </c>
      <c r="E281" s="196" t="s">
        <v>181</v>
      </c>
      <c r="F281" s="165" t="s">
        <v>71</v>
      </c>
      <c r="G281" s="352" t="s">
        <v>372</v>
      </c>
      <c r="H281" s="352" t="s">
        <v>651</v>
      </c>
      <c r="I281" s="352">
        <v>10</v>
      </c>
      <c r="J281" s="352">
        <v>6</v>
      </c>
      <c r="K281" s="352">
        <v>1</v>
      </c>
      <c r="L281" s="352">
        <v>1</v>
      </c>
      <c r="M281" s="177">
        <v>2</v>
      </c>
    </row>
    <row r="282" spans="1:13" ht="25.5">
      <c r="A282" s="178" t="s">
        <v>7</v>
      </c>
      <c r="B282" s="165">
        <v>31600</v>
      </c>
      <c r="C282" s="165" t="s">
        <v>180</v>
      </c>
      <c r="D282" s="165">
        <v>2</v>
      </c>
      <c r="E282" s="196" t="s">
        <v>181</v>
      </c>
      <c r="F282" s="165" t="s">
        <v>71</v>
      </c>
      <c r="G282" s="352" t="s">
        <v>715</v>
      </c>
      <c r="H282" s="352" t="s">
        <v>402</v>
      </c>
      <c r="I282" s="352">
        <v>1</v>
      </c>
      <c r="J282" s="352">
        <v>1</v>
      </c>
      <c r="K282" s="352"/>
      <c r="L282" s="352"/>
      <c r="M282" s="177"/>
    </row>
    <row r="283" spans="1:13" ht="25.5">
      <c r="A283" s="56" t="s">
        <v>45</v>
      </c>
      <c r="B283" s="165">
        <v>31600</v>
      </c>
      <c r="C283" s="165" t="s">
        <v>180</v>
      </c>
      <c r="D283" s="165">
        <v>2</v>
      </c>
      <c r="E283" s="196" t="s">
        <v>181</v>
      </c>
      <c r="F283" s="165" t="s">
        <v>71</v>
      </c>
      <c r="G283" s="352" t="s">
        <v>715</v>
      </c>
      <c r="H283" s="352" t="s">
        <v>402</v>
      </c>
      <c r="I283" s="352">
        <v>9</v>
      </c>
      <c r="J283" s="352">
        <v>2</v>
      </c>
      <c r="K283" s="352">
        <v>4</v>
      </c>
      <c r="L283" s="352">
        <v>2</v>
      </c>
      <c r="M283" s="177">
        <v>1</v>
      </c>
    </row>
    <row r="284" spans="1:13" ht="25.5">
      <c r="A284" s="178" t="s">
        <v>59</v>
      </c>
      <c r="B284" s="165">
        <v>31600</v>
      </c>
      <c r="C284" s="165" t="s">
        <v>180</v>
      </c>
      <c r="D284" s="165">
        <v>2</v>
      </c>
      <c r="E284" s="196" t="s">
        <v>181</v>
      </c>
      <c r="F284" s="165" t="s">
        <v>71</v>
      </c>
      <c r="G284" s="352" t="s">
        <v>715</v>
      </c>
      <c r="H284" s="352" t="s">
        <v>402</v>
      </c>
      <c r="I284" s="352">
        <v>10</v>
      </c>
      <c r="J284" s="352">
        <v>3</v>
      </c>
      <c r="K284" s="352">
        <v>4</v>
      </c>
      <c r="L284" s="352">
        <v>2</v>
      </c>
      <c r="M284" s="177">
        <v>1</v>
      </c>
    </row>
    <row r="285" spans="1:13" ht="25.5">
      <c r="A285" s="178" t="s">
        <v>7</v>
      </c>
      <c r="B285" s="165">
        <v>31600</v>
      </c>
      <c r="C285" s="165" t="s">
        <v>180</v>
      </c>
      <c r="D285" s="165">
        <v>2</v>
      </c>
      <c r="E285" s="196" t="s">
        <v>181</v>
      </c>
      <c r="F285" s="165" t="s">
        <v>75</v>
      </c>
      <c r="G285" s="352" t="s">
        <v>405</v>
      </c>
      <c r="H285" s="352" t="s">
        <v>406</v>
      </c>
      <c r="I285" s="352">
        <v>1</v>
      </c>
      <c r="J285" s="352">
        <v>1</v>
      </c>
      <c r="K285" s="352"/>
      <c r="L285" s="352"/>
      <c r="M285" s="177"/>
    </row>
    <row r="286" spans="1:13" ht="25.5">
      <c r="A286" s="56" t="s">
        <v>45</v>
      </c>
      <c r="B286" s="165">
        <v>31600</v>
      </c>
      <c r="C286" s="165" t="s">
        <v>180</v>
      </c>
      <c r="D286" s="165">
        <v>2</v>
      </c>
      <c r="E286" s="196" t="s">
        <v>181</v>
      </c>
      <c r="F286" s="165" t="s">
        <v>75</v>
      </c>
      <c r="G286" s="352" t="s">
        <v>405</v>
      </c>
      <c r="H286" s="352" t="s">
        <v>406</v>
      </c>
      <c r="I286" s="352">
        <v>9</v>
      </c>
      <c r="J286" s="352">
        <v>7</v>
      </c>
      <c r="K286" s="352">
        <v>2</v>
      </c>
      <c r="L286" s="352"/>
      <c r="M286" s="177"/>
    </row>
    <row r="287" spans="1:13" ht="25.5">
      <c r="A287" s="178" t="s">
        <v>59</v>
      </c>
      <c r="B287" s="165">
        <v>31600</v>
      </c>
      <c r="C287" s="165" t="s">
        <v>180</v>
      </c>
      <c r="D287" s="165">
        <v>2</v>
      </c>
      <c r="E287" s="196" t="s">
        <v>181</v>
      </c>
      <c r="F287" s="165" t="s">
        <v>75</v>
      </c>
      <c r="G287" s="352" t="s">
        <v>405</v>
      </c>
      <c r="H287" s="352" t="s">
        <v>406</v>
      </c>
      <c r="I287" s="352">
        <v>10</v>
      </c>
      <c r="J287" s="352">
        <v>8</v>
      </c>
      <c r="K287" s="352">
        <v>2</v>
      </c>
      <c r="L287" s="352"/>
      <c r="M287" s="177"/>
    </row>
    <row r="288" spans="1:13" ht="25.5">
      <c r="A288" s="178" t="s">
        <v>7</v>
      </c>
      <c r="B288" s="165">
        <v>31600</v>
      </c>
      <c r="C288" s="165" t="s">
        <v>180</v>
      </c>
      <c r="D288" s="165">
        <v>2</v>
      </c>
      <c r="E288" s="196" t="s">
        <v>181</v>
      </c>
      <c r="F288" s="165" t="s">
        <v>75</v>
      </c>
      <c r="G288" s="352" t="s">
        <v>717</v>
      </c>
      <c r="H288" s="352" t="s">
        <v>404</v>
      </c>
      <c r="I288" s="352">
        <v>1</v>
      </c>
      <c r="J288" s="352"/>
      <c r="K288" s="352">
        <v>1</v>
      </c>
      <c r="L288" s="352"/>
      <c r="M288" s="177"/>
    </row>
    <row r="289" spans="1:13" ht="25.5">
      <c r="A289" s="56" t="s">
        <v>45</v>
      </c>
      <c r="B289" s="165">
        <v>31600</v>
      </c>
      <c r="C289" s="165" t="s">
        <v>180</v>
      </c>
      <c r="D289" s="165">
        <v>2</v>
      </c>
      <c r="E289" s="196" t="s">
        <v>181</v>
      </c>
      <c r="F289" s="165" t="s">
        <v>75</v>
      </c>
      <c r="G289" s="352" t="s">
        <v>717</v>
      </c>
      <c r="H289" s="352" t="s">
        <v>404</v>
      </c>
      <c r="I289" s="352">
        <v>9</v>
      </c>
      <c r="J289" s="352">
        <v>1</v>
      </c>
      <c r="K289" s="352">
        <v>2</v>
      </c>
      <c r="L289" s="352">
        <v>1</v>
      </c>
      <c r="M289" s="177">
        <v>5</v>
      </c>
    </row>
    <row r="290" spans="1:13" ht="25.5">
      <c r="A290" s="178" t="s">
        <v>59</v>
      </c>
      <c r="B290" s="165">
        <v>31600</v>
      </c>
      <c r="C290" s="165" t="s">
        <v>180</v>
      </c>
      <c r="D290" s="165">
        <v>2</v>
      </c>
      <c r="E290" s="196" t="s">
        <v>181</v>
      </c>
      <c r="F290" s="165" t="s">
        <v>75</v>
      </c>
      <c r="G290" s="352" t="s">
        <v>717</v>
      </c>
      <c r="H290" s="352" t="s">
        <v>404</v>
      </c>
      <c r="I290" s="352">
        <v>10</v>
      </c>
      <c r="J290" s="352">
        <v>1</v>
      </c>
      <c r="K290" s="352">
        <v>3</v>
      </c>
      <c r="L290" s="352">
        <v>1</v>
      </c>
      <c r="M290" s="177">
        <v>5</v>
      </c>
    </row>
    <row r="291" spans="1:13" ht="51">
      <c r="A291" s="178" t="s">
        <v>7</v>
      </c>
      <c r="B291" s="165">
        <v>31600</v>
      </c>
      <c r="C291" s="165" t="s">
        <v>180</v>
      </c>
      <c r="D291" s="165">
        <v>2</v>
      </c>
      <c r="E291" s="196" t="s">
        <v>181</v>
      </c>
      <c r="F291" s="165" t="s">
        <v>75</v>
      </c>
      <c r="G291" s="352" t="s">
        <v>716</v>
      </c>
      <c r="H291" s="352" t="s">
        <v>403</v>
      </c>
      <c r="I291" s="352">
        <v>1</v>
      </c>
      <c r="J291" s="352"/>
      <c r="K291" s="352">
        <v>1</v>
      </c>
      <c r="L291" s="352"/>
      <c r="M291" s="177"/>
    </row>
    <row r="292" spans="1:13" ht="51">
      <c r="A292" s="56" t="s">
        <v>45</v>
      </c>
      <c r="B292" s="165">
        <v>31600</v>
      </c>
      <c r="C292" s="165" t="s">
        <v>180</v>
      </c>
      <c r="D292" s="165">
        <v>2</v>
      </c>
      <c r="E292" s="196" t="s">
        <v>182</v>
      </c>
      <c r="F292" s="352" t="s">
        <v>75</v>
      </c>
      <c r="G292" s="352" t="s">
        <v>716</v>
      </c>
      <c r="H292" s="352" t="s">
        <v>403</v>
      </c>
      <c r="I292" s="352">
        <v>9</v>
      </c>
      <c r="J292" s="352">
        <v>4</v>
      </c>
      <c r="K292" s="352">
        <v>3</v>
      </c>
      <c r="L292" s="352"/>
      <c r="M292" s="177">
        <v>2</v>
      </c>
    </row>
    <row r="293" spans="1:13" ht="51.75" thickBot="1">
      <c r="A293" s="195" t="s">
        <v>59</v>
      </c>
      <c r="B293" s="254">
        <v>31600</v>
      </c>
      <c r="C293" s="254" t="s">
        <v>180</v>
      </c>
      <c r="D293" s="254">
        <v>2</v>
      </c>
      <c r="E293" s="240" t="s">
        <v>182</v>
      </c>
      <c r="F293" s="354" t="s">
        <v>75</v>
      </c>
      <c r="G293" s="354" t="s">
        <v>716</v>
      </c>
      <c r="H293" s="354" t="s">
        <v>403</v>
      </c>
      <c r="I293" s="354">
        <v>10</v>
      </c>
      <c r="J293" s="354">
        <v>4</v>
      </c>
      <c r="K293" s="354">
        <v>4</v>
      </c>
      <c r="L293" s="354"/>
      <c r="M293" s="149">
        <v>2</v>
      </c>
    </row>
    <row r="294" spans="1:13" ht="25.5">
      <c r="A294" s="362" t="s">
        <v>7</v>
      </c>
      <c r="B294" s="184">
        <v>31600</v>
      </c>
      <c r="C294" s="184" t="s">
        <v>180</v>
      </c>
      <c r="D294" s="184">
        <v>2</v>
      </c>
      <c r="E294" s="174" t="s">
        <v>182</v>
      </c>
      <c r="F294" s="184" t="s">
        <v>71</v>
      </c>
      <c r="G294" s="347" t="s">
        <v>372</v>
      </c>
      <c r="H294" s="347" t="s">
        <v>651</v>
      </c>
      <c r="I294" s="347">
        <v>1</v>
      </c>
      <c r="J294" s="347">
        <v>1</v>
      </c>
      <c r="K294" s="347"/>
      <c r="L294" s="347"/>
      <c r="M294" s="175"/>
    </row>
    <row r="295" spans="1:13" ht="25.5">
      <c r="A295" s="56" t="s">
        <v>45</v>
      </c>
      <c r="B295" s="165">
        <v>31600</v>
      </c>
      <c r="C295" s="165" t="s">
        <v>180</v>
      </c>
      <c r="D295" s="165">
        <v>2</v>
      </c>
      <c r="E295" s="196" t="s">
        <v>182</v>
      </c>
      <c r="F295" s="165" t="s">
        <v>71</v>
      </c>
      <c r="G295" s="352" t="s">
        <v>372</v>
      </c>
      <c r="H295" s="352" t="s">
        <v>651</v>
      </c>
      <c r="I295" s="352">
        <v>15</v>
      </c>
      <c r="J295" s="352">
        <v>3</v>
      </c>
      <c r="K295" s="352">
        <v>7</v>
      </c>
      <c r="L295" s="352">
        <v>3</v>
      </c>
      <c r="M295" s="177">
        <v>2</v>
      </c>
    </row>
    <row r="296" spans="1:13" ht="25.5">
      <c r="A296" s="178" t="s">
        <v>59</v>
      </c>
      <c r="B296" s="165">
        <v>31600</v>
      </c>
      <c r="C296" s="165" t="s">
        <v>180</v>
      </c>
      <c r="D296" s="165">
        <v>2</v>
      </c>
      <c r="E296" s="196" t="s">
        <v>182</v>
      </c>
      <c r="F296" s="165" t="s">
        <v>71</v>
      </c>
      <c r="G296" s="352" t="s">
        <v>372</v>
      </c>
      <c r="H296" s="352" t="s">
        <v>651</v>
      </c>
      <c r="I296" s="352">
        <v>16</v>
      </c>
      <c r="J296" s="352">
        <v>4</v>
      </c>
      <c r="K296" s="352">
        <v>7</v>
      </c>
      <c r="L296" s="352">
        <v>3</v>
      </c>
      <c r="M296" s="177">
        <v>2</v>
      </c>
    </row>
    <row r="297" spans="1:13" ht="25.5">
      <c r="A297" s="178" t="s">
        <v>7</v>
      </c>
      <c r="B297" s="165">
        <v>31600</v>
      </c>
      <c r="C297" s="165" t="s">
        <v>180</v>
      </c>
      <c r="D297" s="165">
        <v>2</v>
      </c>
      <c r="E297" s="196" t="s">
        <v>182</v>
      </c>
      <c r="F297" s="165" t="s">
        <v>71</v>
      </c>
      <c r="G297" s="352" t="s">
        <v>715</v>
      </c>
      <c r="H297" s="352" t="s">
        <v>402</v>
      </c>
      <c r="I297" s="352">
        <v>1</v>
      </c>
      <c r="J297" s="352"/>
      <c r="K297" s="352">
        <v>1</v>
      </c>
      <c r="L297" s="352"/>
      <c r="M297" s="177"/>
    </row>
    <row r="298" spans="1:13" ht="25.5">
      <c r="A298" s="56" t="s">
        <v>45</v>
      </c>
      <c r="B298" s="165">
        <v>31600</v>
      </c>
      <c r="C298" s="165" t="s">
        <v>180</v>
      </c>
      <c r="D298" s="165">
        <v>2</v>
      </c>
      <c r="E298" s="196" t="s">
        <v>182</v>
      </c>
      <c r="F298" s="165" t="s">
        <v>71</v>
      </c>
      <c r="G298" s="352" t="s">
        <v>715</v>
      </c>
      <c r="H298" s="352" t="s">
        <v>402</v>
      </c>
      <c r="I298" s="352">
        <v>15</v>
      </c>
      <c r="J298" s="352">
        <v>6</v>
      </c>
      <c r="K298" s="352">
        <v>5</v>
      </c>
      <c r="L298" s="352">
        <v>1</v>
      </c>
      <c r="M298" s="177">
        <v>3</v>
      </c>
    </row>
    <row r="299" spans="1:13" ht="25.5">
      <c r="A299" s="178" t="s">
        <v>59</v>
      </c>
      <c r="B299" s="165">
        <v>31600</v>
      </c>
      <c r="C299" s="165" t="s">
        <v>180</v>
      </c>
      <c r="D299" s="165">
        <v>2</v>
      </c>
      <c r="E299" s="196" t="s">
        <v>182</v>
      </c>
      <c r="F299" s="165" t="s">
        <v>71</v>
      </c>
      <c r="G299" s="352" t="s">
        <v>715</v>
      </c>
      <c r="H299" s="352" t="s">
        <v>402</v>
      </c>
      <c r="I299" s="352">
        <v>16</v>
      </c>
      <c r="J299" s="352">
        <v>6</v>
      </c>
      <c r="K299" s="352">
        <v>6</v>
      </c>
      <c r="L299" s="352">
        <v>1</v>
      </c>
      <c r="M299" s="177">
        <v>3</v>
      </c>
    </row>
    <row r="300" spans="1:13" ht="25.5">
      <c r="A300" s="178" t="s">
        <v>7</v>
      </c>
      <c r="B300" s="165">
        <v>31600</v>
      </c>
      <c r="C300" s="165" t="s">
        <v>180</v>
      </c>
      <c r="D300" s="165">
        <v>2</v>
      </c>
      <c r="E300" s="196" t="s">
        <v>182</v>
      </c>
      <c r="F300" s="165" t="s">
        <v>75</v>
      </c>
      <c r="G300" s="352" t="s">
        <v>405</v>
      </c>
      <c r="H300" s="352" t="s">
        <v>406</v>
      </c>
      <c r="I300" s="352">
        <v>1</v>
      </c>
      <c r="J300" s="352">
        <v>1</v>
      </c>
      <c r="K300" s="352"/>
      <c r="L300" s="352"/>
      <c r="M300" s="177"/>
    </row>
    <row r="301" spans="1:13" ht="25.5">
      <c r="A301" s="56" t="s">
        <v>45</v>
      </c>
      <c r="B301" s="165">
        <v>31600</v>
      </c>
      <c r="C301" s="165" t="s">
        <v>180</v>
      </c>
      <c r="D301" s="165">
        <v>2</v>
      </c>
      <c r="E301" s="196" t="s">
        <v>182</v>
      </c>
      <c r="F301" s="165" t="s">
        <v>75</v>
      </c>
      <c r="G301" s="352" t="s">
        <v>405</v>
      </c>
      <c r="H301" s="352" t="s">
        <v>406</v>
      </c>
      <c r="I301" s="352">
        <v>15</v>
      </c>
      <c r="J301" s="352">
        <v>7</v>
      </c>
      <c r="K301" s="352">
        <v>6</v>
      </c>
      <c r="L301" s="352"/>
      <c r="M301" s="177">
        <v>2</v>
      </c>
    </row>
    <row r="302" spans="1:13" ht="25.5">
      <c r="A302" s="178" t="s">
        <v>59</v>
      </c>
      <c r="B302" s="165">
        <v>31600</v>
      </c>
      <c r="C302" s="165" t="s">
        <v>180</v>
      </c>
      <c r="D302" s="165">
        <v>2</v>
      </c>
      <c r="E302" s="196" t="s">
        <v>182</v>
      </c>
      <c r="F302" s="165" t="s">
        <v>75</v>
      </c>
      <c r="G302" s="352" t="s">
        <v>405</v>
      </c>
      <c r="H302" s="352" t="s">
        <v>406</v>
      </c>
      <c r="I302" s="352">
        <v>16</v>
      </c>
      <c r="J302" s="352">
        <v>8</v>
      </c>
      <c r="K302" s="352">
        <v>6</v>
      </c>
      <c r="L302" s="352"/>
      <c r="M302" s="177">
        <v>2</v>
      </c>
    </row>
    <row r="303" spans="1:13" ht="25.5">
      <c r="A303" s="178" t="s">
        <v>7</v>
      </c>
      <c r="B303" s="165">
        <v>31600</v>
      </c>
      <c r="C303" s="165" t="s">
        <v>180</v>
      </c>
      <c r="D303" s="165">
        <v>2</v>
      </c>
      <c r="E303" s="196" t="s">
        <v>182</v>
      </c>
      <c r="F303" s="165" t="s">
        <v>75</v>
      </c>
      <c r="G303" s="352" t="s">
        <v>717</v>
      </c>
      <c r="H303" s="352" t="s">
        <v>404</v>
      </c>
      <c r="I303" s="352">
        <v>1</v>
      </c>
      <c r="J303" s="352"/>
      <c r="K303" s="352">
        <v>1</v>
      </c>
      <c r="L303" s="352"/>
      <c r="M303" s="177"/>
    </row>
    <row r="304" spans="1:13" ht="25.5">
      <c r="A304" s="56" t="s">
        <v>45</v>
      </c>
      <c r="B304" s="165">
        <v>31600</v>
      </c>
      <c r="C304" s="165" t="s">
        <v>180</v>
      </c>
      <c r="D304" s="165">
        <v>2</v>
      </c>
      <c r="E304" s="196" t="s">
        <v>182</v>
      </c>
      <c r="F304" s="165" t="s">
        <v>75</v>
      </c>
      <c r="G304" s="352" t="s">
        <v>717</v>
      </c>
      <c r="H304" s="352" t="s">
        <v>404</v>
      </c>
      <c r="I304" s="352">
        <v>15</v>
      </c>
      <c r="J304" s="352">
        <v>1</v>
      </c>
      <c r="K304" s="352">
        <v>7</v>
      </c>
      <c r="L304" s="352">
        <v>3</v>
      </c>
      <c r="M304" s="177">
        <v>4</v>
      </c>
    </row>
    <row r="305" spans="1:13" ht="25.5">
      <c r="A305" s="178" t="s">
        <v>59</v>
      </c>
      <c r="B305" s="165">
        <v>31600</v>
      </c>
      <c r="C305" s="165" t="s">
        <v>180</v>
      </c>
      <c r="D305" s="165">
        <v>2</v>
      </c>
      <c r="E305" s="196" t="s">
        <v>182</v>
      </c>
      <c r="F305" s="165" t="s">
        <v>75</v>
      </c>
      <c r="G305" s="352" t="s">
        <v>717</v>
      </c>
      <c r="H305" s="352" t="s">
        <v>404</v>
      </c>
      <c r="I305" s="352">
        <v>16</v>
      </c>
      <c r="J305" s="352">
        <v>1</v>
      </c>
      <c r="K305" s="352">
        <v>8</v>
      </c>
      <c r="L305" s="352">
        <v>3</v>
      </c>
      <c r="M305" s="177">
        <v>4</v>
      </c>
    </row>
    <row r="306" spans="1:13" ht="38.25">
      <c r="A306" s="178" t="s">
        <v>7</v>
      </c>
      <c r="B306" s="165">
        <v>31600</v>
      </c>
      <c r="C306" s="165" t="s">
        <v>180</v>
      </c>
      <c r="D306" s="165">
        <v>2</v>
      </c>
      <c r="E306" s="196" t="s">
        <v>182</v>
      </c>
      <c r="F306" s="352" t="s">
        <v>75</v>
      </c>
      <c r="G306" s="355" t="s">
        <v>748</v>
      </c>
      <c r="H306" s="355" t="s">
        <v>661</v>
      </c>
      <c r="I306" s="352">
        <v>1</v>
      </c>
      <c r="J306" s="352"/>
      <c r="K306" s="352">
        <v>1</v>
      </c>
      <c r="L306" s="352"/>
      <c r="M306" s="177"/>
    </row>
    <row r="307" spans="1:13" ht="38.25">
      <c r="A307" s="56" t="s">
        <v>45</v>
      </c>
      <c r="B307" s="165">
        <v>31600</v>
      </c>
      <c r="C307" s="165" t="s">
        <v>180</v>
      </c>
      <c r="D307" s="165">
        <v>2</v>
      </c>
      <c r="E307" s="196" t="s">
        <v>182</v>
      </c>
      <c r="F307" s="352" t="s">
        <v>75</v>
      </c>
      <c r="G307" s="355" t="s">
        <v>748</v>
      </c>
      <c r="H307" s="355" t="s">
        <v>661</v>
      </c>
      <c r="I307" s="352">
        <v>15</v>
      </c>
      <c r="J307" s="352">
        <v>2</v>
      </c>
      <c r="K307" s="352">
        <v>7</v>
      </c>
      <c r="L307" s="352">
        <v>4</v>
      </c>
      <c r="M307" s="177">
        <v>2</v>
      </c>
    </row>
    <row r="308" spans="1:13" ht="39" thickBot="1">
      <c r="A308" s="179" t="s">
        <v>59</v>
      </c>
      <c r="B308" s="197">
        <v>31600</v>
      </c>
      <c r="C308" s="197" t="s">
        <v>180</v>
      </c>
      <c r="D308" s="197">
        <v>2</v>
      </c>
      <c r="E308" s="198" t="s">
        <v>182</v>
      </c>
      <c r="F308" s="353" t="s">
        <v>75</v>
      </c>
      <c r="G308" s="349" t="s">
        <v>748</v>
      </c>
      <c r="H308" s="349" t="s">
        <v>661</v>
      </c>
      <c r="I308" s="353">
        <v>16</v>
      </c>
      <c r="J308" s="353">
        <v>2</v>
      </c>
      <c r="K308" s="353">
        <v>8</v>
      </c>
      <c r="L308" s="353">
        <v>4</v>
      </c>
      <c r="M308" s="106">
        <v>2</v>
      </c>
    </row>
    <row r="309" spans="1:13" ht="38.25">
      <c r="A309" s="172" t="s">
        <v>6</v>
      </c>
      <c r="B309" s="184">
        <v>31600</v>
      </c>
      <c r="C309" s="184" t="s">
        <v>180</v>
      </c>
      <c r="D309" s="184">
        <v>3</v>
      </c>
      <c r="E309" s="174" t="s">
        <v>183</v>
      </c>
      <c r="F309" s="184" t="s">
        <v>71</v>
      </c>
      <c r="G309" s="347" t="s">
        <v>749</v>
      </c>
      <c r="H309" s="347" t="s">
        <v>527</v>
      </c>
      <c r="I309" s="184">
        <v>2</v>
      </c>
      <c r="J309" s="347">
        <v>1</v>
      </c>
      <c r="K309" s="347"/>
      <c r="L309" s="347">
        <v>1</v>
      </c>
      <c r="M309" s="175"/>
    </row>
    <row r="310" spans="1:13" ht="38.25">
      <c r="A310" s="57" t="s">
        <v>7</v>
      </c>
      <c r="B310" s="255">
        <v>31600</v>
      </c>
      <c r="C310" s="255" t="s">
        <v>180</v>
      </c>
      <c r="D310" s="255">
        <v>3</v>
      </c>
      <c r="E310" s="244" t="s">
        <v>183</v>
      </c>
      <c r="F310" s="255" t="s">
        <v>71</v>
      </c>
      <c r="G310" s="355" t="s">
        <v>749</v>
      </c>
      <c r="H310" s="355" t="s">
        <v>527</v>
      </c>
      <c r="I310" s="255">
        <v>3</v>
      </c>
      <c r="J310" s="355">
        <v>2</v>
      </c>
      <c r="K310" s="355">
        <v>1</v>
      </c>
      <c r="L310" s="355"/>
      <c r="M310" s="181"/>
    </row>
    <row r="311" spans="1:13" ht="38.25">
      <c r="A311" s="56" t="s">
        <v>45</v>
      </c>
      <c r="B311" s="255">
        <v>31600</v>
      </c>
      <c r="C311" s="255" t="s">
        <v>180</v>
      </c>
      <c r="D311" s="255">
        <v>3</v>
      </c>
      <c r="E311" s="244" t="s">
        <v>183</v>
      </c>
      <c r="F311" s="255" t="s">
        <v>71</v>
      </c>
      <c r="G311" s="355" t="s">
        <v>749</v>
      </c>
      <c r="H311" s="355" t="s">
        <v>527</v>
      </c>
      <c r="I311" s="355">
        <v>5</v>
      </c>
      <c r="J311" s="355">
        <v>1</v>
      </c>
      <c r="K311" s="355">
        <v>4</v>
      </c>
      <c r="L311" s="355"/>
      <c r="M311" s="181"/>
    </row>
    <row r="312" spans="1:13" ht="38.25">
      <c r="A312" s="178" t="s">
        <v>59</v>
      </c>
      <c r="B312" s="255">
        <v>31600</v>
      </c>
      <c r="C312" s="255" t="s">
        <v>180</v>
      </c>
      <c r="D312" s="255">
        <v>3</v>
      </c>
      <c r="E312" s="244" t="s">
        <v>183</v>
      </c>
      <c r="F312" s="255" t="s">
        <v>71</v>
      </c>
      <c r="G312" s="355" t="s">
        <v>749</v>
      </c>
      <c r="H312" s="355" t="s">
        <v>527</v>
      </c>
      <c r="I312" s="355">
        <v>10</v>
      </c>
      <c r="J312" s="355">
        <v>4</v>
      </c>
      <c r="K312" s="355">
        <v>5</v>
      </c>
      <c r="L312" s="355">
        <v>1</v>
      </c>
      <c r="M312" s="181"/>
    </row>
    <row r="313" spans="1:13" ht="25.5">
      <c r="A313" s="56" t="s">
        <v>6</v>
      </c>
      <c r="B313" s="255">
        <v>31600</v>
      </c>
      <c r="C313" s="255" t="s">
        <v>180</v>
      </c>
      <c r="D313" s="255">
        <v>3</v>
      </c>
      <c r="E313" s="244" t="s">
        <v>183</v>
      </c>
      <c r="F313" s="255" t="s">
        <v>75</v>
      </c>
      <c r="G313" s="352" t="s">
        <v>405</v>
      </c>
      <c r="H313" s="352" t="s">
        <v>404</v>
      </c>
      <c r="I313" s="255">
        <v>2</v>
      </c>
      <c r="J313" s="352">
        <v>1</v>
      </c>
      <c r="K313" s="352"/>
      <c r="L313" s="352"/>
      <c r="M313" s="177">
        <v>1</v>
      </c>
    </row>
    <row r="314" spans="1:13" ht="25.5">
      <c r="A314" s="57" t="s">
        <v>7</v>
      </c>
      <c r="B314" s="255">
        <v>31600</v>
      </c>
      <c r="C314" s="255" t="s">
        <v>180</v>
      </c>
      <c r="D314" s="255">
        <v>3</v>
      </c>
      <c r="E314" s="244" t="s">
        <v>183</v>
      </c>
      <c r="F314" s="255" t="s">
        <v>75</v>
      </c>
      <c r="G314" s="352" t="s">
        <v>405</v>
      </c>
      <c r="H314" s="352" t="s">
        <v>404</v>
      </c>
      <c r="I314" s="255">
        <v>3</v>
      </c>
      <c r="J314" s="352">
        <v>1</v>
      </c>
      <c r="K314" s="352">
        <v>2</v>
      </c>
      <c r="L314" s="352"/>
      <c r="M314" s="177"/>
    </row>
    <row r="315" spans="1:13" ht="25.5">
      <c r="A315" s="56" t="s">
        <v>45</v>
      </c>
      <c r="B315" s="255">
        <v>31600</v>
      </c>
      <c r="C315" s="255" t="s">
        <v>180</v>
      </c>
      <c r="D315" s="255">
        <v>3</v>
      </c>
      <c r="E315" s="244" t="s">
        <v>183</v>
      </c>
      <c r="F315" s="255" t="s">
        <v>75</v>
      </c>
      <c r="G315" s="352" t="s">
        <v>405</v>
      </c>
      <c r="H315" s="352" t="s">
        <v>404</v>
      </c>
      <c r="I315" s="355">
        <v>5</v>
      </c>
      <c r="J315" s="352"/>
      <c r="K315" s="352">
        <v>5</v>
      </c>
      <c r="L315" s="352"/>
      <c r="M315" s="177"/>
    </row>
    <row r="316" spans="1:13" ht="25.5">
      <c r="A316" s="178" t="s">
        <v>59</v>
      </c>
      <c r="B316" s="255">
        <v>31600</v>
      </c>
      <c r="C316" s="255" t="s">
        <v>180</v>
      </c>
      <c r="D316" s="255">
        <v>3</v>
      </c>
      <c r="E316" s="244" t="s">
        <v>183</v>
      </c>
      <c r="F316" s="255" t="s">
        <v>75</v>
      </c>
      <c r="G316" s="352" t="s">
        <v>405</v>
      </c>
      <c r="H316" s="352" t="s">
        <v>404</v>
      </c>
      <c r="I316" s="355">
        <v>10</v>
      </c>
      <c r="J316" s="352">
        <v>2</v>
      </c>
      <c r="K316" s="352">
        <v>7</v>
      </c>
      <c r="L316" s="352"/>
      <c r="M316" s="177">
        <v>1</v>
      </c>
    </row>
    <row r="317" spans="1:13" ht="51">
      <c r="A317" s="56" t="s">
        <v>6</v>
      </c>
      <c r="B317" s="255">
        <v>31600</v>
      </c>
      <c r="C317" s="255" t="s">
        <v>180</v>
      </c>
      <c r="D317" s="255">
        <v>3</v>
      </c>
      <c r="E317" s="244" t="s">
        <v>183</v>
      </c>
      <c r="F317" s="255" t="s">
        <v>75</v>
      </c>
      <c r="G317" s="352" t="s">
        <v>750</v>
      </c>
      <c r="H317" s="352" t="s">
        <v>403</v>
      </c>
      <c r="I317" s="255">
        <v>2</v>
      </c>
      <c r="J317" s="352">
        <v>2</v>
      </c>
      <c r="K317" s="352"/>
      <c r="L317" s="352"/>
      <c r="M317" s="177"/>
    </row>
    <row r="318" spans="1:13" ht="51">
      <c r="A318" s="57" t="s">
        <v>7</v>
      </c>
      <c r="B318" s="255">
        <v>31600</v>
      </c>
      <c r="C318" s="255" t="s">
        <v>180</v>
      </c>
      <c r="D318" s="255">
        <v>3</v>
      </c>
      <c r="E318" s="244" t="s">
        <v>183</v>
      </c>
      <c r="F318" s="255" t="s">
        <v>75</v>
      </c>
      <c r="G318" s="352" t="s">
        <v>750</v>
      </c>
      <c r="H318" s="352" t="s">
        <v>403</v>
      </c>
      <c r="I318" s="255">
        <v>3</v>
      </c>
      <c r="J318" s="352">
        <v>3</v>
      </c>
      <c r="K318" s="352"/>
      <c r="L318" s="352"/>
      <c r="M318" s="177"/>
    </row>
    <row r="319" spans="1:13" ht="51">
      <c r="A319" s="56" t="s">
        <v>45</v>
      </c>
      <c r="B319" s="255">
        <v>31600</v>
      </c>
      <c r="C319" s="255" t="s">
        <v>180</v>
      </c>
      <c r="D319" s="255">
        <v>3</v>
      </c>
      <c r="E319" s="244" t="s">
        <v>183</v>
      </c>
      <c r="F319" s="255" t="s">
        <v>75</v>
      </c>
      <c r="G319" s="352" t="s">
        <v>750</v>
      </c>
      <c r="H319" s="352" t="s">
        <v>403</v>
      </c>
      <c r="I319" s="355">
        <v>5</v>
      </c>
      <c r="J319" s="352">
        <v>5</v>
      </c>
      <c r="K319" s="352"/>
      <c r="L319" s="352"/>
      <c r="M319" s="177"/>
    </row>
    <row r="320" spans="1:13" ht="51">
      <c r="A320" s="178" t="s">
        <v>59</v>
      </c>
      <c r="B320" s="255">
        <v>31600</v>
      </c>
      <c r="C320" s="255" t="s">
        <v>180</v>
      </c>
      <c r="D320" s="255">
        <v>3</v>
      </c>
      <c r="E320" s="244" t="s">
        <v>183</v>
      </c>
      <c r="F320" s="255" t="s">
        <v>75</v>
      </c>
      <c r="G320" s="352" t="s">
        <v>750</v>
      </c>
      <c r="H320" s="352" t="s">
        <v>403</v>
      </c>
      <c r="I320" s="355">
        <v>10</v>
      </c>
      <c r="J320" s="352">
        <v>10</v>
      </c>
      <c r="K320" s="352"/>
      <c r="L320" s="352"/>
      <c r="M320" s="177"/>
    </row>
    <row r="321" spans="1:13" ht="25.5">
      <c r="A321" s="56" t="s">
        <v>6</v>
      </c>
      <c r="B321" s="255">
        <v>31600</v>
      </c>
      <c r="C321" s="255" t="s">
        <v>180</v>
      </c>
      <c r="D321" s="255">
        <v>3</v>
      </c>
      <c r="E321" s="244" t="s">
        <v>183</v>
      </c>
      <c r="F321" s="255" t="s">
        <v>75</v>
      </c>
      <c r="G321" s="352" t="s">
        <v>656</v>
      </c>
      <c r="H321" s="352" t="s">
        <v>404</v>
      </c>
      <c r="I321" s="255">
        <v>2</v>
      </c>
      <c r="J321" s="352"/>
      <c r="K321" s="352">
        <v>1</v>
      </c>
      <c r="L321" s="352"/>
      <c r="M321" s="177">
        <v>1</v>
      </c>
    </row>
    <row r="322" spans="1:13" ht="25.5">
      <c r="A322" s="57" t="s">
        <v>7</v>
      </c>
      <c r="B322" s="255">
        <v>31600</v>
      </c>
      <c r="C322" s="255" t="s">
        <v>180</v>
      </c>
      <c r="D322" s="255">
        <v>3</v>
      </c>
      <c r="E322" s="244" t="s">
        <v>183</v>
      </c>
      <c r="F322" s="255" t="s">
        <v>75</v>
      </c>
      <c r="G322" s="352" t="s">
        <v>656</v>
      </c>
      <c r="H322" s="352" t="s">
        <v>404</v>
      </c>
      <c r="I322" s="255">
        <v>3</v>
      </c>
      <c r="J322" s="352">
        <v>3</v>
      </c>
      <c r="K322" s="352"/>
      <c r="L322" s="352"/>
      <c r="M322" s="177"/>
    </row>
    <row r="323" spans="1:13" ht="25.5">
      <c r="A323" s="56" t="s">
        <v>45</v>
      </c>
      <c r="B323" s="255">
        <v>31600</v>
      </c>
      <c r="C323" s="255" t="s">
        <v>180</v>
      </c>
      <c r="D323" s="255">
        <v>3</v>
      </c>
      <c r="E323" s="244" t="s">
        <v>183</v>
      </c>
      <c r="F323" s="255" t="s">
        <v>75</v>
      </c>
      <c r="G323" s="352" t="s">
        <v>656</v>
      </c>
      <c r="H323" s="352" t="s">
        <v>404</v>
      </c>
      <c r="I323" s="355">
        <v>5</v>
      </c>
      <c r="J323" s="352"/>
      <c r="K323" s="352">
        <v>2</v>
      </c>
      <c r="L323" s="352">
        <v>2</v>
      </c>
      <c r="M323" s="177">
        <v>1</v>
      </c>
    </row>
    <row r="324" spans="1:13" ht="26.25" thickBot="1">
      <c r="A324" s="195" t="s">
        <v>59</v>
      </c>
      <c r="B324" s="360">
        <v>31600</v>
      </c>
      <c r="C324" s="360" t="s">
        <v>180</v>
      </c>
      <c r="D324" s="360">
        <v>3</v>
      </c>
      <c r="E324" s="359" t="s">
        <v>183</v>
      </c>
      <c r="F324" s="360" t="s">
        <v>75</v>
      </c>
      <c r="G324" s="354" t="s">
        <v>656</v>
      </c>
      <c r="H324" s="354" t="s">
        <v>404</v>
      </c>
      <c r="I324" s="348">
        <v>10</v>
      </c>
      <c r="J324" s="354">
        <v>3</v>
      </c>
      <c r="K324" s="354">
        <v>3</v>
      </c>
      <c r="L324" s="354">
        <v>2</v>
      </c>
      <c r="M324" s="149">
        <v>2</v>
      </c>
    </row>
    <row r="325" spans="1:13" ht="38.25">
      <c r="A325" s="172" t="s">
        <v>6</v>
      </c>
      <c r="B325" s="184">
        <v>31600</v>
      </c>
      <c r="C325" s="184" t="s">
        <v>180</v>
      </c>
      <c r="D325" s="184">
        <v>3</v>
      </c>
      <c r="E325" s="174" t="s">
        <v>184</v>
      </c>
      <c r="F325" s="184" t="s">
        <v>71</v>
      </c>
      <c r="G325" s="347" t="s">
        <v>749</v>
      </c>
      <c r="H325" s="347" t="s">
        <v>527</v>
      </c>
      <c r="I325" s="347">
        <v>8</v>
      </c>
      <c r="J325" s="347">
        <v>2</v>
      </c>
      <c r="K325" s="347">
        <v>6</v>
      </c>
      <c r="L325" s="347"/>
      <c r="M325" s="175"/>
    </row>
    <row r="326" spans="1:13" ht="38.25">
      <c r="A326" s="56" t="s">
        <v>7</v>
      </c>
      <c r="B326" s="165">
        <v>31600</v>
      </c>
      <c r="C326" s="165" t="s">
        <v>180</v>
      </c>
      <c r="D326" s="165">
        <v>3</v>
      </c>
      <c r="E326" s="196" t="s">
        <v>184</v>
      </c>
      <c r="F326" s="165" t="s">
        <v>71</v>
      </c>
      <c r="G326" s="352" t="s">
        <v>749</v>
      </c>
      <c r="H326" s="352" t="s">
        <v>527</v>
      </c>
      <c r="I326" s="352">
        <v>1</v>
      </c>
      <c r="J326" s="352"/>
      <c r="K326" s="352">
        <v>1</v>
      </c>
      <c r="L326" s="352"/>
      <c r="M326" s="177"/>
    </row>
    <row r="327" spans="1:13" ht="38.25">
      <c r="A327" s="56" t="s">
        <v>45</v>
      </c>
      <c r="B327" s="165">
        <v>31600</v>
      </c>
      <c r="C327" s="165" t="s">
        <v>180</v>
      </c>
      <c r="D327" s="165">
        <v>3</v>
      </c>
      <c r="E327" s="196" t="s">
        <v>184</v>
      </c>
      <c r="F327" s="165" t="s">
        <v>71</v>
      </c>
      <c r="G327" s="352" t="s">
        <v>749</v>
      </c>
      <c r="H327" s="352" t="s">
        <v>527</v>
      </c>
      <c r="I327" s="352">
        <v>4</v>
      </c>
      <c r="J327" s="352">
        <v>1</v>
      </c>
      <c r="K327" s="352">
        <v>1</v>
      </c>
      <c r="L327" s="352"/>
      <c r="M327" s="177">
        <v>2</v>
      </c>
    </row>
    <row r="328" spans="1:13" ht="38.25">
      <c r="A328" s="178" t="s">
        <v>59</v>
      </c>
      <c r="B328" s="165">
        <v>31600</v>
      </c>
      <c r="C328" s="165" t="s">
        <v>180</v>
      </c>
      <c r="D328" s="165">
        <v>3</v>
      </c>
      <c r="E328" s="196" t="s">
        <v>184</v>
      </c>
      <c r="F328" s="165" t="s">
        <v>71</v>
      </c>
      <c r="G328" s="352" t="s">
        <v>749</v>
      </c>
      <c r="H328" s="352" t="s">
        <v>527</v>
      </c>
      <c r="I328" s="352">
        <v>13</v>
      </c>
      <c r="J328" s="352">
        <v>3</v>
      </c>
      <c r="K328" s="352">
        <v>7</v>
      </c>
      <c r="L328" s="352"/>
      <c r="M328" s="177">
        <v>3</v>
      </c>
    </row>
    <row r="329" spans="1:13" ht="25.5">
      <c r="A329" s="56" t="s">
        <v>6</v>
      </c>
      <c r="B329" s="165">
        <v>31600</v>
      </c>
      <c r="C329" s="165" t="s">
        <v>180</v>
      </c>
      <c r="D329" s="165">
        <v>3</v>
      </c>
      <c r="E329" s="196" t="s">
        <v>184</v>
      </c>
      <c r="F329" s="165" t="s">
        <v>75</v>
      </c>
      <c r="G329" s="352" t="s">
        <v>405</v>
      </c>
      <c r="H329" s="352" t="s">
        <v>404</v>
      </c>
      <c r="I329" s="352">
        <v>8</v>
      </c>
      <c r="J329" s="352">
        <v>3</v>
      </c>
      <c r="K329" s="352">
        <v>4</v>
      </c>
      <c r="L329" s="352">
        <v>1</v>
      </c>
      <c r="M329" s="177"/>
    </row>
    <row r="330" spans="1:13" ht="25.5">
      <c r="A330" s="56" t="s">
        <v>7</v>
      </c>
      <c r="B330" s="165">
        <v>31600</v>
      </c>
      <c r="C330" s="165" t="s">
        <v>180</v>
      </c>
      <c r="D330" s="165">
        <v>3</v>
      </c>
      <c r="E330" s="196" t="s">
        <v>184</v>
      </c>
      <c r="F330" s="165" t="s">
        <v>75</v>
      </c>
      <c r="G330" s="352" t="s">
        <v>405</v>
      </c>
      <c r="H330" s="352" t="s">
        <v>404</v>
      </c>
      <c r="I330" s="352">
        <v>1</v>
      </c>
      <c r="J330" s="352">
        <v>1</v>
      </c>
      <c r="K330" s="352"/>
      <c r="L330" s="352"/>
      <c r="M330" s="177"/>
    </row>
    <row r="331" spans="1:13" ht="25.5">
      <c r="A331" s="56" t="s">
        <v>45</v>
      </c>
      <c r="B331" s="165">
        <v>31600</v>
      </c>
      <c r="C331" s="165" t="s">
        <v>180</v>
      </c>
      <c r="D331" s="165">
        <v>3</v>
      </c>
      <c r="E331" s="196" t="s">
        <v>184</v>
      </c>
      <c r="F331" s="165" t="s">
        <v>75</v>
      </c>
      <c r="G331" s="352" t="s">
        <v>405</v>
      </c>
      <c r="H331" s="352" t="s">
        <v>404</v>
      </c>
      <c r="I331" s="352">
        <v>4</v>
      </c>
      <c r="J331" s="352">
        <v>1</v>
      </c>
      <c r="K331" s="352">
        <v>1</v>
      </c>
      <c r="L331" s="352"/>
      <c r="M331" s="177">
        <v>2</v>
      </c>
    </row>
    <row r="332" spans="1:13" ht="25.5">
      <c r="A332" s="178" t="s">
        <v>59</v>
      </c>
      <c r="B332" s="165">
        <v>31600</v>
      </c>
      <c r="C332" s="165" t="s">
        <v>180</v>
      </c>
      <c r="D332" s="165">
        <v>3</v>
      </c>
      <c r="E332" s="196" t="s">
        <v>184</v>
      </c>
      <c r="F332" s="165" t="s">
        <v>75</v>
      </c>
      <c r="G332" s="352" t="s">
        <v>405</v>
      </c>
      <c r="H332" s="352" t="s">
        <v>404</v>
      </c>
      <c r="I332" s="352">
        <v>13</v>
      </c>
      <c r="J332" s="352">
        <v>5</v>
      </c>
      <c r="K332" s="352">
        <v>5</v>
      </c>
      <c r="L332" s="352">
        <v>1</v>
      </c>
      <c r="M332" s="177">
        <v>2</v>
      </c>
    </row>
    <row r="333" spans="1:13" ht="51">
      <c r="A333" s="56" t="s">
        <v>6</v>
      </c>
      <c r="B333" s="165">
        <v>31600</v>
      </c>
      <c r="C333" s="165" t="s">
        <v>180</v>
      </c>
      <c r="D333" s="165">
        <v>3</v>
      </c>
      <c r="E333" s="196" t="s">
        <v>184</v>
      </c>
      <c r="F333" s="165" t="s">
        <v>75</v>
      </c>
      <c r="G333" s="352" t="s">
        <v>750</v>
      </c>
      <c r="H333" s="352" t="s">
        <v>403</v>
      </c>
      <c r="I333" s="352">
        <v>8</v>
      </c>
      <c r="J333" s="352">
        <v>8</v>
      </c>
      <c r="K333" s="352"/>
      <c r="L333" s="352"/>
      <c r="M333" s="177"/>
    </row>
    <row r="334" spans="1:13" ht="51">
      <c r="A334" s="56" t="s">
        <v>7</v>
      </c>
      <c r="B334" s="165">
        <v>31600</v>
      </c>
      <c r="C334" s="165" t="s">
        <v>180</v>
      </c>
      <c r="D334" s="165">
        <v>3</v>
      </c>
      <c r="E334" s="196" t="s">
        <v>184</v>
      </c>
      <c r="F334" s="165" t="s">
        <v>75</v>
      </c>
      <c r="G334" s="352" t="s">
        <v>750</v>
      </c>
      <c r="H334" s="352" t="s">
        <v>403</v>
      </c>
      <c r="I334" s="352">
        <v>1</v>
      </c>
      <c r="J334" s="352">
        <v>1</v>
      </c>
      <c r="K334" s="352"/>
      <c r="L334" s="352"/>
      <c r="M334" s="177"/>
    </row>
    <row r="335" spans="1:13" ht="51">
      <c r="A335" s="56" t="s">
        <v>45</v>
      </c>
      <c r="B335" s="165">
        <v>31600</v>
      </c>
      <c r="C335" s="165" t="s">
        <v>180</v>
      </c>
      <c r="D335" s="165">
        <v>3</v>
      </c>
      <c r="E335" s="196" t="s">
        <v>184</v>
      </c>
      <c r="F335" s="165" t="s">
        <v>75</v>
      </c>
      <c r="G335" s="352" t="s">
        <v>750</v>
      </c>
      <c r="H335" s="352" t="s">
        <v>403</v>
      </c>
      <c r="I335" s="352">
        <v>4</v>
      </c>
      <c r="J335" s="352">
        <v>2</v>
      </c>
      <c r="K335" s="352"/>
      <c r="L335" s="352"/>
      <c r="M335" s="177">
        <v>2</v>
      </c>
    </row>
    <row r="336" spans="1:13" ht="51">
      <c r="A336" s="178" t="s">
        <v>59</v>
      </c>
      <c r="B336" s="165">
        <v>31600</v>
      </c>
      <c r="C336" s="165" t="s">
        <v>180</v>
      </c>
      <c r="D336" s="165">
        <v>3</v>
      </c>
      <c r="E336" s="196" t="s">
        <v>184</v>
      </c>
      <c r="F336" s="165" t="s">
        <v>75</v>
      </c>
      <c r="G336" s="352" t="s">
        <v>750</v>
      </c>
      <c r="H336" s="352" t="s">
        <v>403</v>
      </c>
      <c r="I336" s="352">
        <v>13</v>
      </c>
      <c r="J336" s="352">
        <v>11</v>
      </c>
      <c r="K336" s="352"/>
      <c r="L336" s="352"/>
      <c r="M336" s="177">
        <v>2</v>
      </c>
    </row>
    <row r="337" spans="1:13" ht="25.5">
      <c r="A337" s="56" t="s">
        <v>6</v>
      </c>
      <c r="B337" s="165">
        <v>31600</v>
      </c>
      <c r="C337" s="165" t="s">
        <v>180</v>
      </c>
      <c r="D337" s="165">
        <v>3</v>
      </c>
      <c r="E337" s="196" t="s">
        <v>184</v>
      </c>
      <c r="F337" s="165" t="s">
        <v>75</v>
      </c>
      <c r="G337" s="352" t="s">
        <v>656</v>
      </c>
      <c r="H337" s="352" t="s">
        <v>404</v>
      </c>
      <c r="I337" s="352">
        <v>8</v>
      </c>
      <c r="J337" s="352">
        <v>1</v>
      </c>
      <c r="K337" s="352">
        <v>6</v>
      </c>
      <c r="L337" s="352">
        <v>1</v>
      </c>
      <c r="M337" s="177"/>
    </row>
    <row r="338" spans="1:13" ht="25.5">
      <c r="A338" s="56" t="s">
        <v>7</v>
      </c>
      <c r="B338" s="165">
        <v>31600</v>
      </c>
      <c r="C338" s="165" t="s">
        <v>180</v>
      </c>
      <c r="D338" s="165">
        <v>3</v>
      </c>
      <c r="E338" s="196" t="s">
        <v>184</v>
      </c>
      <c r="F338" s="165" t="s">
        <v>75</v>
      </c>
      <c r="G338" s="352" t="s">
        <v>656</v>
      </c>
      <c r="H338" s="352" t="s">
        <v>404</v>
      </c>
      <c r="I338" s="352">
        <v>1</v>
      </c>
      <c r="J338" s="352"/>
      <c r="K338" s="352">
        <v>1</v>
      </c>
      <c r="L338" s="352"/>
      <c r="M338" s="177"/>
    </row>
    <row r="339" spans="1:13" ht="25.5">
      <c r="A339" s="56" t="s">
        <v>45</v>
      </c>
      <c r="B339" s="165">
        <v>31600</v>
      </c>
      <c r="C339" s="165" t="s">
        <v>180</v>
      </c>
      <c r="D339" s="165">
        <v>3</v>
      </c>
      <c r="E339" s="196" t="s">
        <v>184</v>
      </c>
      <c r="F339" s="165" t="s">
        <v>75</v>
      </c>
      <c r="G339" s="352" t="s">
        <v>656</v>
      </c>
      <c r="H339" s="352" t="s">
        <v>404</v>
      </c>
      <c r="I339" s="352">
        <v>4</v>
      </c>
      <c r="J339" s="352"/>
      <c r="K339" s="352">
        <v>2</v>
      </c>
      <c r="L339" s="352"/>
      <c r="M339" s="177">
        <v>2</v>
      </c>
    </row>
    <row r="340" spans="1:13" ht="26.25" thickBot="1">
      <c r="A340" s="195" t="s">
        <v>59</v>
      </c>
      <c r="B340" s="254">
        <v>31600</v>
      </c>
      <c r="C340" s="254" t="s">
        <v>180</v>
      </c>
      <c r="D340" s="254">
        <v>3</v>
      </c>
      <c r="E340" s="240" t="s">
        <v>184</v>
      </c>
      <c r="F340" s="254" t="s">
        <v>75</v>
      </c>
      <c r="G340" s="354" t="s">
        <v>656</v>
      </c>
      <c r="H340" s="354" t="s">
        <v>404</v>
      </c>
      <c r="I340" s="354">
        <v>13</v>
      </c>
      <c r="J340" s="354">
        <v>1</v>
      </c>
      <c r="K340" s="354">
        <v>9</v>
      </c>
      <c r="L340" s="354">
        <v>1</v>
      </c>
      <c r="M340" s="149">
        <v>2</v>
      </c>
    </row>
    <row r="341" spans="1:13" ht="25.5">
      <c r="A341" s="172" t="s">
        <v>6</v>
      </c>
      <c r="B341" s="173">
        <v>30602</v>
      </c>
      <c r="C341" s="173" t="s">
        <v>185</v>
      </c>
      <c r="D341" s="184">
        <v>4</v>
      </c>
      <c r="E341" s="174" t="s">
        <v>186</v>
      </c>
      <c r="F341" s="347" t="s">
        <v>65</v>
      </c>
      <c r="G341" s="347" t="s">
        <v>720</v>
      </c>
      <c r="H341" s="347" t="s">
        <v>387</v>
      </c>
      <c r="I341" s="347">
        <v>3</v>
      </c>
      <c r="J341" s="347">
        <v>1</v>
      </c>
      <c r="K341" s="347">
        <v>2</v>
      </c>
      <c r="L341" s="347"/>
      <c r="M341" s="175"/>
    </row>
    <row r="342" spans="1:13" ht="25.5">
      <c r="A342" s="56" t="s">
        <v>45</v>
      </c>
      <c r="B342" s="156">
        <v>30602</v>
      </c>
      <c r="C342" s="156" t="s">
        <v>185</v>
      </c>
      <c r="D342" s="165">
        <v>4</v>
      </c>
      <c r="E342" s="196" t="s">
        <v>186</v>
      </c>
      <c r="F342" s="352" t="s">
        <v>65</v>
      </c>
      <c r="G342" s="352" t="s">
        <v>720</v>
      </c>
      <c r="H342" s="352" t="s">
        <v>387</v>
      </c>
      <c r="I342" s="352">
        <v>7</v>
      </c>
      <c r="J342" s="352">
        <v>1</v>
      </c>
      <c r="K342" s="352">
        <v>4</v>
      </c>
      <c r="L342" s="352"/>
      <c r="M342" s="177">
        <v>2</v>
      </c>
    </row>
    <row r="343" spans="1:13" ht="25.5">
      <c r="A343" s="178" t="s">
        <v>59</v>
      </c>
      <c r="B343" s="156">
        <v>30602</v>
      </c>
      <c r="C343" s="156" t="s">
        <v>185</v>
      </c>
      <c r="D343" s="165">
        <v>4</v>
      </c>
      <c r="E343" s="196" t="s">
        <v>186</v>
      </c>
      <c r="F343" s="352" t="s">
        <v>65</v>
      </c>
      <c r="G343" s="352" t="s">
        <v>720</v>
      </c>
      <c r="H343" s="352" t="s">
        <v>387</v>
      </c>
      <c r="I343" s="352">
        <v>10</v>
      </c>
      <c r="J343" s="352">
        <v>2</v>
      </c>
      <c r="K343" s="352">
        <v>6</v>
      </c>
      <c r="L343" s="352"/>
      <c r="M343" s="177">
        <v>2</v>
      </c>
    </row>
    <row r="344" spans="1:13" ht="25.5">
      <c r="A344" s="56" t="s">
        <v>6</v>
      </c>
      <c r="B344" s="156">
        <v>30602</v>
      </c>
      <c r="C344" s="156" t="s">
        <v>185</v>
      </c>
      <c r="D344" s="165">
        <v>4</v>
      </c>
      <c r="E344" s="196" t="s">
        <v>186</v>
      </c>
      <c r="F344" s="352" t="s">
        <v>65</v>
      </c>
      <c r="G344" s="352" t="s">
        <v>405</v>
      </c>
      <c r="H344" s="352" t="s">
        <v>722</v>
      </c>
      <c r="I344" s="352">
        <v>3</v>
      </c>
      <c r="J344" s="352">
        <v>1</v>
      </c>
      <c r="K344" s="352">
        <v>2</v>
      </c>
      <c r="L344" s="352"/>
      <c r="M344" s="177"/>
    </row>
    <row r="345" spans="1:13" ht="25.5">
      <c r="A345" s="56" t="s">
        <v>45</v>
      </c>
      <c r="B345" s="156">
        <v>30602</v>
      </c>
      <c r="C345" s="156" t="s">
        <v>185</v>
      </c>
      <c r="D345" s="165">
        <v>4</v>
      </c>
      <c r="E345" s="196" t="s">
        <v>186</v>
      </c>
      <c r="F345" s="352" t="s">
        <v>65</v>
      </c>
      <c r="G345" s="352" t="s">
        <v>405</v>
      </c>
      <c r="H345" s="352" t="s">
        <v>722</v>
      </c>
      <c r="I345" s="352">
        <v>7</v>
      </c>
      <c r="J345" s="352"/>
      <c r="K345" s="352">
        <v>4</v>
      </c>
      <c r="L345" s="352"/>
      <c r="M345" s="177">
        <v>3</v>
      </c>
    </row>
    <row r="346" spans="1:13" ht="25.5">
      <c r="A346" s="178" t="s">
        <v>59</v>
      </c>
      <c r="B346" s="156">
        <v>30602</v>
      </c>
      <c r="C346" s="156" t="s">
        <v>185</v>
      </c>
      <c r="D346" s="165">
        <v>4</v>
      </c>
      <c r="E346" s="196" t="s">
        <v>186</v>
      </c>
      <c r="F346" s="352" t="s">
        <v>65</v>
      </c>
      <c r="G346" s="352" t="s">
        <v>405</v>
      </c>
      <c r="H346" s="352" t="s">
        <v>722</v>
      </c>
      <c r="I346" s="352">
        <v>10</v>
      </c>
      <c r="J346" s="352">
        <v>1</v>
      </c>
      <c r="K346" s="352">
        <v>6</v>
      </c>
      <c r="L346" s="352"/>
      <c r="M346" s="177">
        <v>3</v>
      </c>
    </row>
    <row r="347" spans="1:13">
      <c r="A347" s="56" t="s">
        <v>6</v>
      </c>
      <c r="B347" s="156">
        <v>30602</v>
      </c>
      <c r="C347" s="156" t="s">
        <v>185</v>
      </c>
      <c r="D347" s="165">
        <v>4</v>
      </c>
      <c r="E347" s="196" t="s">
        <v>186</v>
      </c>
      <c r="F347" s="352" t="s">
        <v>65</v>
      </c>
      <c r="G347" s="352" t="s">
        <v>721</v>
      </c>
      <c r="H347" s="352" t="s">
        <v>665</v>
      </c>
      <c r="I347" s="352">
        <v>3</v>
      </c>
      <c r="J347" s="352"/>
      <c r="K347" s="352">
        <v>3</v>
      </c>
      <c r="L347" s="352"/>
      <c r="M347" s="177"/>
    </row>
    <row r="348" spans="1:13">
      <c r="A348" s="56" t="s">
        <v>45</v>
      </c>
      <c r="B348" s="156">
        <v>30602</v>
      </c>
      <c r="C348" s="156" t="s">
        <v>185</v>
      </c>
      <c r="D348" s="165">
        <v>4</v>
      </c>
      <c r="E348" s="196" t="s">
        <v>186</v>
      </c>
      <c r="F348" s="352" t="s">
        <v>65</v>
      </c>
      <c r="G348" s="352" t="s">
        <v>721</v>
      </c>
      <c r="H348" s="352" t="s">
        <v>665</v>
      </c>
      <c r="I348" s="352">
        <v>7</v>
      </c>
      <c r="J348" s="352">
        <v>1</v>
      </c>
      <c r="K348" s="352">
        <v>4</v>
      </c>
      <c r="L348" s="352"/>
      <c r="M348" s="177">
        <v>2</v>
      </c>
    </row>
    <row r="349" spans="1:13" ht="25.5">
      <c r="A349" s="178" t="s">
        <v>59</v>
      </c>
      <c r="B349" s="156">
        <v>30602</v>
      </c>
      <c r="C349" s="156" t="s">
        <v>185</v>
      </c>
      <c r="D349" s="165">
        <v>4</v>
      </c>
      <c r="E349" s="196" t="s">
        <v>186</v>
      </c>
      <c r="F349" s="352" t="s">
        <v>65</v>
      </c>
      <c r="G349" s="352" t="s">
        <v>721</v>
      </c>
      <c r="H349" s="352" t="s">
        <v>665</v>
      </c>
      <c r="I349" s="352">
        <v>10</v>
      </c>
      <c r="J349" s="352">
        <v>1</v>
      </c>
      <c r="K349" s="352">
        <v>7</v>
      </c>
      <c r="L349" s="352"/>
      <c r="M349" s="177">
        <v>2</v>
      </c>
    </row>
    <row r="350" spans="1:13" ht="25.5">
      <c r="A350" s="56" t="s">
        <v>6</v>
      </c>
      <c r="B350" s="156">
        <v>30602</v>
      </c>
      <c r="C350" s="156" t="s">
        <v>185</v>
      </c>
      <c r="D350" s="165">
        <v>4</v>
      </c>
      <c r="E350" s="196" t="s">
        <v>186</v>
      </c>
      <c r="F350" s="352" t="s">
        <v>65</v>
      </c>
      <c r="G350" s="352" t="s">
        <v>751</v>
      </c>
      <c r="H350" s="352" t="s">
        <v>752</v>
      </c>
      <c r="I350" s="352">
        <v>3</v>
      </c>
      <c r="J350" s="352">
        <v>2</v>
      </c>
      <c r="K350" s="352">
        <v>1</v>
      </c>
      <c r="L350" s="352"/>
      <c r="M350" s="177"/>
    </row>
    <row r="351" spans="1:13" ht="25.5">
      <c r="A351" s="56" t="s">
        <v>45</v>
      </c>
      <c r="B351" s="156">
        <v>30602</v>
      </c>
      <c r="C351" s="156" t="s">
        <v>185</v>
      </c>
      <c r="D351" s="165">
        <v>4</v>
      </c>
      <c r="E351" s="196" t="s">
        <v>186</v>
      </c>
      <c r="F351" s="352" t="s">
        <v>65</v>
      </c>
      <c r="G351" s="352" t="s">
        <v>751</v>
      </c>
      <c r="H351" s="352" t="s">
        <v>752</v>
      </c>
      <c r="I351" s="352">
        <v>7</v>
      </c>
      <c r="J351" s="352">
        <v>2</v>
      </c>
      <c r="K351" s="352">
        <v>2</v>
      </c>
      <c r="L351" s="352"/>
      <c r="M351" s="177">
        <v>3</v>
      </c>
    </row>
    <row r="352" spans="1:13" ht="25.5">
      <c r="A352" s="178" t="s">
        <v>59</v>
      </c>
      <c r="B352" s="156">
        <v>30602</v>
      </c>
      <c r="C352" s="156" t="s">
        <v>185</v>
      </c>
      <c r="D352" s="165">
        <v>4</v>
      </c>
      <c r="E352" s="196" t="s">
        <v>186</v>
      </c>
      <c r="F352" s="352" t="s">
        <v>65</v>
      </c>
      <c r="G352" s="352" t="s">
        <v>751</v>
      </c>
      <c r="H352" s="352" t="s">
        <v>752</v>
      </c>
      <c r="I352" s="352">
        <v>10</v>
      </c>
      <c r="J352" s="352">
        <v>4</v>
      </c>
      <c r="K352" s="352">
        <v>3</v>
      </c>
      <c r="L352" s="352"/>
      <c r="M352" s="177">
        <v>3</v>
      </c>
    </row>
    <row r="353" spans="1:15" ht="38.25">
      <c r="A353" s="56" t="s">
        <v>6</v>
      </c>
      <c r="B353" s="156">
        <v>30602</v>
      </c>
      <c r="C353" s="156" t="s">
        <v>185</v>
      </c>
      <c r="D353" s="165">
        <v>4</v>
      </c>
      <c r="E353" s="196" t="s">
        <v>187</v>
      </c>
      <c r="F353" s="352" t="s">
        <v>65</v>
      </c>
      <c r="G353" s="352" t="s">
        <v>753</v>
      </c>
      <c r="H353" s="352" t="s">
        <v>754</v>
      </c>
      <c r="I353" s="352">
        <v>3</v>
      </c>
      <c r="J353" s="352">
        <v>1</v>
      </c>
      <c r="K353" s="352">
        <v>2</v>
      </c>
      <c r="L353" s="352"/>
      <c r="M353" s="177"/>
    </row>
    <row r="354" spans="1:15" ht="38.25">
      <c r="A354" s="56" t="s">
        <v>45</v>
      </c>
      <c r="B354" s="156">
        <v>30602</v>
      </c>
      <c r="C354" s="156" t="s">
        <v>185</v>
      </c>
      <c r="D354" s="165">
        <v>4</v>
      </c>
      <c r="E354" s="196" t="s">
        <v>187</v>
      </c>
      <c r="F354" s="352" t="s">
        <v>65</v>
      </c>
      <c r="G354" s="352" t="s">
        <v>753</v>
      </c>
      <c r="H354" s="352" t="s">
        <v>754</v>
      </c>
      <c r="I354" s="352">
        <v>7</v>
      </c>
      <c r="J354" s="352">
        <v>1</v>
      </c>
      <c r="K354" s="352">
        <v>4</v>
      </c>
      <c r="L354" s="352"/>
      <c r="M354" s="177">
        <v>2</v>
      </c>
    </row>
    <row r="355" spans="1:15" ht="39" thickBot="1">
      <c r="A355" s="195" t="s">
        <v>59</v>
      </c>
      <c r="B355" s="237">
        <v>30602</v>
      </c>
      <c r="C355" s="237" t="s">
        <v>185</v>
      </c>
      <c r="D355" s="254">
        <v>4</v>
      </c>
      <c r="E355" s="240" t="s">
        <v>187</v>
      </c>
      <c r="F355" s="354" t="s">
        <v>65</v>
      </c>
      <c r="G355" s="354" t="s">
        <v>753</v>
      </c>
      <c r="H355" s="354" t="s">
        <v>754</v>
      </c>
      <c r="I355" s="354">
        <v>10</v>
      </c>
      <c r="J355" s="354">
        <v>2</v>
      </c>
      <c r="K355" s="354">
        <v>6</v>
      </c>
      <c r="L355" s="354"/>
      <c r="M355" s="149">
        <v>2</v>
      </c>
    </row>
    <row r="356" spans="1:15" ht="25.5">
      <c r="A356" s="172" t="s">
        <v>6</v>
      </c>
      <c r="B356" s="173">
        <v>30602</v>
      </c>
      <c r="C356" s="173" t="s">
        <v>185</v>
      </c>
      <c r="D356" s="184">
        <v>4</v>
      </c>
      <c r="E356" s="174" t="s">
        <v>187</v>
      </c>
      <c r="F356" s="347" t="s">
        <v>65</v>
      </c>
      <c r="G356" s="347" t="s">
        <v>720</v>
      </c>
      <c r="H356" s="347" t="s">
        <v>387</v>
      </c>
      <c r="I356" s="347">
        <v>4</v>
      </c>
      <c r="J356" s="347">
        <v>1</v>
      </c>
      <c r="K356" s="347">
        <v>3</v>
      </c>
      <c r="L356" s="347"/>
      <c r="M356" s="175"/>
    </row>
    <row r="357" spans="1:15" ht="25.5">
      <c r="A357" s="56" t="s">
        <v>45</v>
      </c>
      <c r="B357" s="156">
        <v>30602</v>
      </c>
      <c r="C357" s="156" t="s">
        <v>185</v>
      </c>
      <c r="D357" s="165">
        <v>4</v>
      </c>
      <c r="E357" s="196" t="s">
        <v>187</v>
      </c>
      <c r="F357" s="352" t="s">
        <v>65</v>
      </c>
      <c r="G357" s="352" t="s">
        <v>720</v>
      </c>
      <c r="H357" s="352" t="s">
        <v>387</v>
      </c>
      <c r="I357" s="352">
        <v>5</v>
      </c>
      <c r="J357" s="352">
        <v>1</v>
      </c>
      <c r="K357" s="352">
        <v>3</v>
      </c>
      <c r="L357" s="352"/>
      <c r="M357" s="177">
        <v>1</v>
      </c>
    </row>
    <row r="358" spans="1:15" ht="25.5">
      <c r="A358" s="178" t="s">
        <v>59</v>
      </c>
      <c r="B358" s="156">
        <v>30602</v>
      </c>
      <c r="C358" s="156" t="s">
        <v>185</v>
      </c>
      <c r="D358" s="165">
        <v>4</v>
      </c>
      <c r="E358" s="196" t="s">
        <v>187</v>
      </c>
      <c r="F358" s="352" t="s">
        <v>65</v>
      </c>
      <c r="G358" s="352" t="s">
        <v>720</v>
      </c>
      <c r="H358" s="352" t="s">
        <v>387</v>
      </c>
      <c r="I358" s="352">
        <v>9</v>
      </c>
      <c r="J358" s="352">
        <v>2</v>
      </c>
      <c r="K358" s="352">
        <v>6</v>
      </c>
      <c r="L358" s="352"/>
      <c r="M358" s="177">
        <v>1</v>
      </c>
    </row>
    <row r="359" spans="1:15" ht="25.5">
      <c r="A359" s="56" t="s">
        <v>6</v>
      </c>
      <c r="B359" s="156">
        <v>30602</v>
      </c>
      <c r="C359" s="156" t="s">
        <v>185</v>
      </c>
      <c r="D359" s="165">
        <v>4</v>
      </c>
      <c r="E359" s="196" t="s">
        <v>187</v>
      </c>
      <c r="F359" s="352" t="s">
        <v>65</v>
      </c>
      <c r="G359" s="352" t="s">
        <v>405</v>
      </c>
      <c r="H359" s="352" t="s">
        <v>722</v>
      </c>
      <c r="I359" s="352">
        <v>4</v>
      </c>
      <c r="J359" s="352">
        <v>4</v>
      </c>
      <c r="K359" s="352"/>
      <c r="L359" s="352"/>
      <c r="M359" s="177"/>
    </row>
    <row r="360" spans="1:15" ht="25.5">
      <c r="A360" s="56" t="s">
        <v>45</v>
      </c>
      <c r="B360" s="156">
        <v>30602</v>
      </c>
      <c r="C360" s="156" t="s">
        <v>185</v>
      </c>
      <c r="D360" s="165">
        <v>4</v>
      </c>
      <c r="E360" s="196" t="s">
        <v>187</v>
      </c>
      <c r="F360" s="352" t="s">
        <v>65</v>
      </c>
      <c r="G360" s="352" t="s">
        <v>405</v>
      </c>
      <c r="H360" s="352" t="s">
        <v>722</v>
      </c>
      <c r="I360" s="352">
        <v>5</v>
      </c>
      <c r="J360" s="352">
        <v>2</v>
      </c>
      <c r="K360" s="352">
        <v>1</v>
      </c>
      <c r="L360" s="352">
        <v>1</v>
      </c>
      <c r="M360" s="177">
        <v>1</v>
      </c>
    </row>
    <row r="361" spans="1:15" ht="25.5">
      <c r="A361" s="178" t="s">
        <v>59</v>
      </c>
      <c r="B361" s="156">
        <v>30602</v>
      </c>
      <c r="C361" s="156" t="s">
        <v>185</v>
      </c>
      <c r="D361" s="165">
        <v>4</v>
      </c>
      <c r="E361" s="196" t="s">
        <v>187</v>
      </c>
      <c r="F361" s="352" t="s">
        <v>65</v>
      </c>
      <c r="G361" s="352" t="s">
        <v>405</v>
      </c>
      <c r="H361" s="352" t="s">
        <v>722</v>
      </c>
      <c r="I361" s="352">
        <v>9</v>
      </c>
      <c r="J361" s="352">
        <v>6</v>
      </c>
      <c r="K361" s="352">
        <v>1</v>
      </c>
      <c r="L361" s="352">
        <v>1</v>
      </c>
      <c r="M361" s="177">
        <v>1</v>
      </c>
    </row>
    <row r="362" spans="1:15">
      <c r="A362" s="56" t="s">
        <v>6</v>
      </c>
      <c r="B362" s="156">
        <v>30602</v>
      </c>
      <c r="C362" s="156" t="s">
        <v>185</v>
      </c>
      <c r="D362" s="165">
        <v>4</v>
      </c>
      <c r="E362" s="196" t="s">
        <v>187</v>
      </c>
      <c r="F362" s="352" t="s">
        <v>65</v>
      </c>
      <c r="G362" s="352" t="s">
        <v>721</v>
      </c>
      <c r="H362" s="352" t="s">
        <v>665</v>
      </c>
      <c r="I362" s="352">
        <v>4</v>
      </c>
      <c r="J362" s="352">
        <v>4</v>
      </c>
      <c r="K362" s="352"/>
      <c r="L362" s="352"/>
      <c r="M362" s="177"/>
    </row>
    <row r="363" spans="1:15">
      <c r="A363" s="56" t="s">
        <v>45</v>
      </c>
      <c r="B363" s="156">
        <v>30602</v>
      </c>
      <c r="C363" s="156" t="s">
        <v>185</v>
      </c>
      <c r="D363" s="165">
        <v>4</v>
      </c>
      <c r="E363" s="196" t="s">
        <v>187</v>
      </c>
      <c r="F363" s="352" t="s">
        <v>65</v>
      </c>
      <c r="G363" s="352" t="s">
        <v>721</v>
      </c>
      <c r="H363" s="352" t="s">
        <v>665</v>
      </c>
      <c r="I363" s="352">
        <v>5</v>
      </c>
      <c r="J363" s="352">
        <v>2</v>
      </c>
      <c r="K363" s="352">
        <v>2</v>
      </c>
      <c r="L363" s="352"/>
      <c r="M363" s="177">
        <v>1</v>
      </c>
      <c r="O363" s="40" t="s">
        <v>755</v>
      </c>
    </row>
    <row r="364" spans="1:15" ht="25.5">
      <c r="A364" s="178" t="s">
        <v>59</v>
      </c>
      <c r="B364" s="156">
        <v>30602</v>
      </c>
      <c r="C364" s="156" t="s">
        <v>185</v>
      </c>
      <c r="D364" s="165">
        <v>4</v>
      </c>
      <c r="E364" s="196" t="s">
        <v>187</v>
      </c>
      <c r="F364" s="352" t="s">
        <v>65</v>
      </c>
      <c r="G364" s="352" t="s">
        <v>721</v>
      </c>
      <c r="H364" s="352" t="s">
        <v>665</v>
      </c>
      <c r="I364" s="352">
        <v>9</v>
      </c>
      <c r="J364" s="352">
        <v>6</v>
      </c>
      <c r="K364" s="352">
        <v>2</v>
      </c>
      <c r="L364" s="352"/>
      <c r="M364" s="177">
        <v>1</v>
      </c>
    </row>
    <row r="365" spans="1:15" ht="25.5">
      <c r="A365" s="56" t="s">
        <v>6</v>
      </c>
      <c r="B365" s="156">
        <v>30602</v>
      </c>
      <c r="C365" s="156" t="s">
        <v>185</v>
      </c>
      <c r="D365" s="165">
        <v>4</v>
      </c>
      <c r="E365" s="196" t="s">
        <v>187</v>
      </c>
      <c r="F365" s="352" t="s">
        <v>65</v>
      </c>
      <c r="G365" s="352" t="s">
        <v>751</v>
      </c>
      <c r="H365" s="352" t="s">
        <v>752</v>
      </c>
      <c r="I365" s="352">
        <v>4</v>
      </c>
      <c r="J365" s="352">
        <v>3</v>
      </c>
      <c r="K365" s="352">
        <v>1</v>
      </c>
      <c r="L365" s="352"/>
      <c r="M365" s="177"/>
    </row>
    <row r="366" spans="1:15" ht="25.5">
      <c r="A366" s="56" t="s">
        <v>45</v>
      </c>
      <c r="B366" s="156">
        <v>30602</v>
      </c>
      <c r="C366" s="156" t="s">
        <v>185</v>
      </c>
      <c r="D366" s="165">
        <v>4</v>
      </c>
      <c r="E366" s="196" t="s">
        <v>187</v>
      </c>
      <c r="F366" s="352" t="s">
        <v>65</v>
      </c>
      <c r="G366" s="352" t="s">
        <v>751</v>
      </c>
      <c r="H366" s="352" t="s">
        <v>752</v>
      </c>
      <c r="I366" s="352">
        <v>5</v>
      </c>
      <c r="J366" s="352">
        <v>2</v>
      </c>
      <c r="K366" s="352">
        <v>1</v>
      </c>
      <c r="L366" s="352">
        <v>1</v>
      </c>
      <c r="M366" s="177">
        <v>1</v>
      </c>
    </row>
    <row r="367" spans="1:15" ht="25.5">
      <c r="A367" s="178" t="s">
        <v>59</v>
      </c>
      <c r="B367" s="156">
        <v>30602</v>
      </c>
      <c r="C367" s="156" t="s">
        <v>185</v>
      </c>
      <c r="D367" s="165">
        <v>4</v>
      </c>
      <c r="E367" s="196" t="s">
        <v>187</v>
      </c>
      <c r="F367" s="352" t="s">
        <v>65</v>
      </c>
      <c r="G367" s="352" t="s">
        <v>751</v>
      </c>
      <c r="H367" s="352" t="s">
        <v>752</v>
      </c>
      <c r="I367" s="352">
        <v>9</v>
      </c>
      <c r="J367" s="352">
        <v>5</v>
      </c>
      <c r="K367" s="352">
        <v>2</v>
      </c>
      <c r="L367" s="352">
        <v>1</v>
      </c>
      <c r="M367" s="177">
        <v>1</v>
      </c>
    </row>
    <row r="368" spans="1:15" ht="38.25">
      <c r="A368" s="56" t="s">
        <v>6</v>
      </c>
      <c r="B368" s="156">
        <v>30602</v>
      </c>
      <c r="C368" s="156" t="s">
        <v>185</v>
      </c>
      <c r="D368" s="165">
        <v>4</v>
      </c>
      <c r="E368" s="196" t="s">
        <v>187</v>
      </c>
      <c r="F368" s="352" t="s">
        <v>65</v>
      </c>
      <c r="G368" s="352" t="s">
        <v>753</v>
      </c>
      <c r="H368" s="352" t="s">
        <v>754</v>
      </c>
      <c r="I368" s="352">
        <v>4</v>
      </c>
      <c r="J368" s="352">
        <v>3</v>
      </c>
      <c r="K368" s="352">
        <v>1</v>
      </c>
      <c r="L368" s="352"/>
      <c r="M368" s="177"/>
    </row>
    <row r="369" spans="1:13" ht="38.25">
      <c r="A369" s="56" t="s">
        <v>45</v>
      </c>
      <c r="B369" s="156">
        <v>30602</v>
      </c>
      <c r="C369" s="156" t="s">
        <v>185</v>
      </c>
      <c r="D369" s="165">
        <v>4</v>
      </c>
      <c r="E369" s="196" t="s">
        <v>187</v>
      </c>
      <c r="F369" s="352" t="s">
        <v>65</v>
      </c>
      <c r="G369" s="352" t="s">
        <v>753</v>
      </c>
      <c r="H369" s="352" t="s">
        <v>754</v>
      </c>
      <c r="I369" s="352">
        <v>5</v>
      </c>
      <c r="J369" s="352">
        <v>2</v>
      </c>
      <c r="K369" s="352">
        <v>2</v>
      </c>
      <c r="L369" s="352"/>
      <c r="M369" s="177">
        <v>1</v>
      </c>
    </row>
    <row r="370" spans="1:13" ht="39" thickBot="1">
      <c r="A370" s="195" t="s">
        <v>59</v>
      </c>
      <c r="B370" s="237">
        <v>30602</v>
      </c>
      <c r="C370" s="237" t="s">
        <v>185</v>
      </c>
      <c r="D370" s="254">
        <v>4</v>
      </c>
      <c r="E370" s="240" t="s">
        <v>187</v>
      </c>
      <c r="F370" s="354" t="s">
        <v>65</v>
      </c>
      <c r="G370" s="354" t="s">
        <v>753</v>
      </c>
      <c r="H370" s="354" t="s">
        <v>754</v>
      </c>
      <c r="I370" s="354">
        <v>9</v>
      </c>
      <c r="J370" s="354">
        <v>5</v>
      </c>
      <c r="K370" s="354">
        <v>3</v>
      </c>
      <c r="L370" s="354"/>
      <c r="M370" s="149">
        <v>1</v>
      </c>
    </row>
    <row r="371" spans="1:13">
      <c r="A371" s="172" t="s">
        <v>6</v>
      </c>
      <c r="B371" s="173">
        <v>32401</v>
      </c>
      <c r="C371" s="173" t="s">
        <v>188</v>
      </c>
      <c r="D371" s="184">
        <v>4</v>
      </c>
      <c r="E371" s="174" t="s">
        <v>189</v>
      </c>
      <c r="F371" s="347" t="s">
        <v>65</v>
      </c>
      <c r="G371" s="347" t="s">
        <v>352</v>
      </c>
      <c r="H371" s="347" t="s">
        <v>386</v>
      </c>
      <c r="I371" s="347">
        <v>2</v>
      </c>
      <c r="J371" s="347">
        <v>1</v>
      </c>
      <c r="K371" s="347"/>
      <c r="L371" s="347">
        <v>1</v>
      </c>
      <c r="M371" s="175"/>
    </row>
    <row r="372" spans="1:13">
      <c r="A372" s="56" t="s">
        <v>45</v>
      </c>
      <c r="B372" s="156">
        <v>32401</v>
      </c>
      <c r="C372" s="156" t="s">
        <v>188</v>
      </c>
      <c r="D372" s="165">
        <v>4</v>
      </c>
      <c r="E372" s="196" t="s">
        <v>189</v>
      </c>
      <c r="F372" s="352" t="s">
        <v>65</v>
      </c>
      <c r="G372" s="352" t="s">
        <v>352</v>
      </c>
      <c r="H372" s="352" t="s">
        <v>386</v>
      </c>
      <c r="I372" s="352">
        <v>3</v>
      </c>
      <c r="J372" s="352">
        <v>1</v>
      </c>
      <c r="K372" s="352"/>
      <c r="L372" s="352">
        <v>1</v>
      </c>
      <c r="M372" s="177">
        <v>1</v>
      </c>
    </row>
    <row r="373" spans="1:13" ht="25.5">
      <c r="A373" s="178" t="s">
        <v>59</v>
      </c>
      <c r="B373" s="156">
        <v>32401</v>
      </c>
      <c r="C373" s="156" t="s">
        <v>188</v>
      </c>
      <c r="D373" s="165">
        <v>4</v>
      </c>
      <c r="E373" s="196" t="s">
        <v>189</v>
      </c>
      <c r="F373" s="352" t="s">
        <v>65</v>
      </c>
      <c r="G373" s="352" t="s">
        <v>352</v>
      </c>
      <c r="H373" s="352" t="s">
        <v>386</v>
      </c>
      <c r="I373" s="352">
        <v>5</v>
      </c>
      <c r="J373" s="352">
        <v>2</v>
      </c>
      <c r="K373" s="352"/>
      <c r="L373" s="352">
        <v>2</v>
      </c>
      <c r="M373" s="177">
        <v>1</v>
      </c>
    </row>
    <row r="374" spans="1:13" ht="25.5">
      <c r="A374" s="56" t="s">
        <v>6</v>
      </c>
      <c r="B374" s="156">
        <v>32401</v>
      </c>
      <c r="C374" s="156" t="s">
        <v>188</v>
      </c>
      <c r="D374" s="165">
        <v>4</v>
      </c>
      <c r="E374" s="196" t="s">
        <v>189</v>
      </c>
      <c r="F374" s="352" t="s">
        <v>65</v>
      </c>
      <c r="G374" s="352" t="s">
        <v>756</v>
      </c>
      <c r="H374" s="352" t="s">
        <v>665</v>
      </c>
      <c r="I374" s="352">
        <v>2</v>
      </c>
      <c r="J374" s="352">
        <v>1</v>
      </c>
      <c r="K374" s="352">
        <v>1</v>
      </c>
      <c r="L374" s="352"/>
      <c r="M374" s="177"/>
    </row>
    <row r="375" spans="1:13" ht="25.5">
      <c r="A375" s="56" t="s">
        <v>45</v>
      </c>
      <c r="B375" s="156">
        <v>32401</v>
      </c>
      <c r="C375" s="156" t="s">
        <v>188</v>
      </c>
      <c r="D375" s="165">
        <v>4</v>
      </c>
      <c r="E375" s="196" t="s">
        <v>189</v>
      </c>
      <c r="F375" s="352" t="s">
        <v>65</v>
      </c>
      <c r="G375" s="352" t="s">
        <v>756</v>
      </c>
      <c r="H375" s="352" t="s">
        <v>665</v>
      </c>
      <c r="I375" s="352">
        <v>3</v>
      </c>
      <c r="J375" s="352">
        <v>1</v>
      </c>
      <c r="K375" s="352">
        <v>2</v>
      </c>
      <c r="L375" s="352"/>
      <c r="M375" s="177"/>
    </row>
    <row r="376" spans="1:13" ht="25.5">
      <c r="A376" s="178" t="s">
        <v>59</v>
      </c>
      <c r="B376" s="156">
        <v>32401</v>
      </c>
      <c r="C376" s="156" t="s">
        <v>188</v>
      </c>
      <c r="D376" s="165">
        <v>4</v>
      </c>
      <c r="E376" s="196" t="s">
        <v>189</v>
      </c>
      <c r="F376" s="352" t="s">
        <v>65</v>
      </c>
      <c r="G376" s="352" t="s">
        <v>756</v>
      </c>
      <c r="H376" s="352" t="s">
        <v>665</v>
      </c>
      <c r="I376" s="352">
        <v>5</v>
      </c>
      <c r="J376" s="352">
        <v>2</v>
      </c>
      <c r="K376" s="352">
        <v>3</v>
      </c>
      <c r="L376" s="352"/>
      <c r="M376" s="177"/>
    </row>
    <row r="377" spans="1:13" ht="25.5">
      <c r="A377" s="56" t="s">
        <v>6</v>
      </c>
      <c r="B377" s="156">
        <v>32401</v>
      </c>
      <c r="C377" s="156" t="s">
        <v>188</v>
      </c>
      <c r="D377" s="165">
        <v>4</v>
      </c>
      <c r="E377" s="196" t="s">
        <v>189</v>
      </c>
      <c r="F377" s="352" t="s">
        <v>718</v>
      </c>
      <c r="G377" s="352" t="s">
        <v>757</v>
      </c>
      <c r="H377" s="352" t="s">
        <v>665</v>
      </c>
      <c r="I377" s="352">
        <v>2</v>
      </c>
      <c r="J377" s="352">
        <v>1</v>
      </c>
      <c r="K377" s="352"/>
      <c r="L377" s="352">
        <v>1</v>
      </c>
      <c r="M377" s="177"/>
    </row>
    <row r="378" spans="1:13" ht="25.5">
      <c r="A378" s="56" t="s">
        <v>45</v>
      </c>
      <c r="B378" s="156">
        <v>32401</v>
      </c>
      <c r="C378" s="156" t="s">
        <v>188</v>
      </c>
      <c r="D378" s="165">
        <v>4</v>
      </c>
      <c r="E378" s="196" t="s">
        <v>189</v>
      </c>
      <c r="F378" s="352" t="s">
        <v>718</v>
      </c>
      <c r="G378" s="352" t="s">
        <v>757</v>
      </c>
      <c r="H378" s="352" t="s">
        <v>665</v>
      </c>
      <c r="I378" s="352">
        <v>3</v>
      </c>
      <c r="J378" s="352">
        <v>3</v>
      </c>
      <c r="K378" s="352"/>
      <c r="L378" s="352"/>
      <c r="M378" s="177"/>
    </row>
    <row r="379" spans="1:13" ht="25.5">
      <c r="A379" s="178" t="s">
        <v>59</v>
      </c>
      <c r="B379" s="156">
        <v>32401</v>
      </c>
      <c r="C379" s="156" t="s">
        <v>188</v>
      </c>
      <c r="D379" s="165">
        <v>4</v>
      </c>
      <c r="E379" s="196" t="s">
        <v>189</v>
      </c>
      <c r="F379" s="352" t="s">
        <v>718</v>
      </c>
      <c r="G379" s="352" t="s">
        <v>757</v>
      </c>
      <c r="H379" s="352" t="s">
        <v>665</v>
      </c>
      <c r="I379" s="352">
        <v>5</v>
      </c>
      <c r="J379" s="352">
        <v>4</v>
      </c>
      <c r="K379" s="352"/>
      <c r="L379" s="352">
        <v>1</v>
      </c>
      <c r="M379" s="177"/>
    </row>
    <row r="380" spans="1:13" ht="25.5">
      <c r="A380" s="56" t="s">
        <v>6</v>
      </c>
      <c r="B380" s="156">
        <v>32401</v>
      </c>
      <c r="C380" s="156" t="s">
        <v>188</v>
      </c>
      <c r="D380" s="165">
        <v>4</v>
      </c>
      <c r="E380" s="196" t="s">
        <v>189</v>
      </c>
      <c r="F380" s="352" t="s">
        <v>718</v>
      </c>
      <c r="G380" s="352" t="s">
        <v>719</v>
      </c>
      <c r="H380" s="352" t="s">
        <v>402</v>
      </c>
      <c r="I380" s="352">
        <v>2</v>
      </c>
      <c r="J380" s="352">
        <v>1</v>
      </c>
      <c r="K380" s="352"/>
      <c r="L380" s="352">
        <v>1</v>
      </c>
      <c r="M380" s="177"/>
    </row>
    <row r="381" spans="1:13" ht="25.5">
      <c r="A381" s="56" t="s">
        <v>45</v>
      </c>
      <c r="B381" s="156">
        <v>32401</v>
      </c>
      <c r="C381" s="156" t="s">
        <v>188</v>
      </c>
      <c r="D381" s="165">
        <v>4</v>
      </c>
      <c r="E381" s="196" t="s">
        <v>189</v>
      </c>
      <c r="F381" s="352" t="s">
        <v>718</v>
      </c>
      <c r="G381" s="352" t="s">
        <v>719</v>
      </c>
      <c r="H381" s="352" t="s">
        <v>402</v>
      </c>
      <c r="I381" s="352">
        <v>3</v>
      </c>
      <c r="J381" s="352">
        <v>2</v>
      </c>
      <c r="K381" s="352"/>
      <c r="L381" s="352">
        <v>1</v>
      </c>
      <c r="M381" s="177"/>
    </row>
    <row r="382" spans="1:13" ht="25.5">
      <c r="A382" s="178" t="s">
        <v>59</v>
      </c>
      <c r="B382" s="156">
        <v>32401</v>
      </c>
      <c r="C382" s="156" t="s">
        <v>188</v>
      </c>
      <c r="D382" s="165">
        <v>4</v>
      </c>
      <c r="E382" s="196" t="s">
        <v>189</v>
      </c>
      <c r="F382" s="352" t="s">
        <v>718</v>
      </c>
      <c r="G382" s="352" t="s">
        <v>719</v>
      </c>
      <c r="H382" s="352" t="s">
        <v>402</v>
      </c>
      <c r="I382" s="352">
        <v>5</v>
      </c>
      <c r="J382" s="352">
        <v>3</v>
      </c>
      <c r="K382" s="352"/>
      <c r="L382" s="352">
        <v>2</v>
      </c>
      <c r="M382" s="177"/>
    </row>
    <row r="383" spans="1:13" ht="25.5">
      <c r="A383" s="56" t="s">
        <v>6</v>
      </c>
      <c r="B383" s="156">
        <v>32401</v>
      </c>
      <c r="C383" s="156" t="s">
        <v>188</v>
      </c>
      <c r="D383" s="165">
        <v>4</v>
      </c>
      <c r="E383" s="196" t="s">
        <v>189</v>
      </c>
      <c r="F383" s="352" t="s">
        <v>718</v>
      </c>
      <c r="G383" s="352" t="s">
        <v>758</v>
      </c>
      <c r="H383" s="352" t="s">
        <v>403</v>
      </c>
      <c r="I383" s="352">
        <v>2</v>
      </c>
      <c r="J383" s="352">
        <v>1</v>
      </c>
      <c r="K383" s="352">
        <v>1</v>
      </c>
      <c r="L383" s="352"/>
      <c r="M383" s="177"/>
    </row>
    <row r="384" spans="1:13" ht="25.5">
      <c r="A384" s="56" t="s">
        <v>45</v>
      </c>
      <c r="B384" s="156">
        <v>32401</v>
      </c>
      <c r="C384" s="156" t="s">
        <v>188</v>
      </c>
      <c r="D384" s="165">
        <v>4</v>
      </c>
      <c r="E384" s="196" t="s">
        <v>189</v>
      </c>
      <c r="F384" s="352" t="s">
        <v>718</v>
      </c>
      <c r="G384" s="352" t="s">
        <v>758</v>
      </c>
      <c r="H384" s="352" t="s">
        <v>403</v>
      </c>
      <c r="I384" s="352">
        <v>3</v>
      </c>
      <c r="J384" s="352">
        <v>2</v>
      </c>
      <c r="K384" s="352">
        <v>1</v>
      </c>
      <c r="L384" s="352"/>
      <c r="M384" s="177"/>
    </row>
    <row r="385" spans="1:13" ht="26.25" thickBot="1">
      <c r="A385" s="179" t="s">
        <v>59</v>
      </c>
      <c r="B385" s="180">
        <v>32401</v>
      </c>
      <c r="C385" s="180" t="s">
        <v>188</v>
      </c>
      <c r="D385" s="197">
        <v>4</v>
      </c>
      <c r="E385" s="198" t="s">
        <v>189</v>
      </c>
      <c r="F385" s="353" t="s">
        <v>718</v>
      </c>
      <c r="G385" s="353" t="s">
        <v>758</v>
      </c>
      <c r="H385" s="353" t="s">
        <v>403</v>
      </c>
      <c r="I385" s="353">
        <v>5</v>
      </c>
      <c r="J385" s="353">
        <v>3</v>
      </c>
      <c r="K385" s="353">
        <v>2</v>
      </c>
      <c r="L385" s="353"/>
      <c r="M385" s="106"/>
    </row>
    <row r="386" spans="1:13">
      <c r="A386" s="57"/>
      <c r="B386" s="238"/>
      <c r="C386" s="238"/>
      <c r="D386" s="255"/>
      <c r="E386" s="244"/>
      <c r="F386" s="355"/>
      <c r="G386" s="355"/>
      <c r="H386" s="355"/>
      <c r="I386" s="355"/>
      <c r="J386" s="355"/>
      <c r="K386" s="355"/>
      <c r="L386" s="355"/>
      <c r="M386" s="181"/>
    </row>
    <row r="387" spans="1:13">
      <c r="A387" s="178"/>
      <c r="B387" s="156"/>
      <c r="C387" s="156"/>
      <c r="D387" s="165"/>
      <c r="E387" s="196"/>
      <c r="F387" s="242"/>
      <c r="G387" s="242"/>
      <c r="H387" s="242"/>
      <c r="I387" s="242"/>
      <c r="J387" s="242"/>
      <c r="K387" s="242"/>
      <c r="L387" s="242"/>
      <c r="M387" s="177"/>
    </row>
    <row r="388" spans="1:13">
      <c r="A388" s="56"/>
      <c r="B388" s="156"/>
      <c r="C388" s="156"/>
      <c r="D388" s="165"/>
      <c r="E388" s="196"/>
      <c r="F388" s="242"/>
      <c r="G388" s="242"/>
      <c r="H388" s="242"/>
      <c r="I388" s="242"/>
      <c r="J388" s="242"/>
      <c r="K388" s="242"/>
      <c r="L388" s="242"/>
      <c r="M388" s="177"/>
    </row>
    <row r="389" spans="1:13">
      <c r="A389" s="227"/>
      <c r="B389" s="156"/>
      <c r="C389" s="156"/>
      <c r="D389" s="165"/>
      <c r="E389" s="196"/>
      <c r="F389" s="352"/>
      <c r="G389" s="352"/>
      <c r="H389" s="352"/>
      <c r="I389" s="352"/>
      <c r="J389" s="352"/>
      <c r="K389" s="352"/>
      <c r="L389" s="352"/>
      <c r="M389" s="352"/>
    </row>
    <row r="390" spans="1:13">
      <c r="A390" s="217"/>
      <c r="B390" s="156"/>
      <c r="C390" s="156"/>
      <c r="D390" s="165"/>
      <c r="E390" s="196"/>
      <c r="F390" s="352"/>
      <c r="G390" s="352"/>
      <c r="H390" s="352"/>
      <c r="I390" s="352"/>
      <c r="J390" s="352"/>
      <c r="K390" s="352"/>
      <c r="L390" s="352"/>
      <c r="M390" s="352"/>
    </row>
    <row r="391" spans="1:13">
      <c r="A391" s="227"/>
      <c r="B391" s="156"/>
      <c r="C391" s="156"/>
      <c r="D391" s="165"/>
      <c r="E391" s="196"/>
      <c r="F391" s="352"/>
      <c r="G391" s="352"/>
      <c r="H391" s="352"/>
      <c r="I391" s="352"/>
      <c r="J391" s="352"/>
      <c r="K391" s="352"/>
      <c r="L391" s="352"/>
      <c r="M391" s="352"/>
    </row>
    <row r="392" spans="1:13">
      <c r="A392" s="227"/>
      <c r="B392" s="156"/>
      <c r="C392" s="156"/>
      <c r="D392" s="165"/>
      <c r="E392" s="196"/>
      <c r="F392" s="352"/>
      <c r="G392" s="352"/>
      <c r="H392" s="352"/>
      <c r="I392" s="352"/>
      <c r="J392" s="352"/>
      <c r="K392" s="352"/>
      <c r="L392" s="352"/>
      <c r="M392" s="352"/>
    </row>
    <row r="393" spans="1:13">
      <c r="A393" s="217"/>
      <c r="B393" s="156"/>
      <c r="C393" s="156"/>
      <c r="D393" s="165"/>
      <c r="E393" s="196"/>
      <c r="F393" s="352"/>
      <c r="G393" s="352"/>
      <c r="H393" s="352"/>
      <c r="I393" s="352"/>
      <c r="J393" s="352"/>
      <c r="K393" s="352"/>
      <c r="L393" s="352"/>
      <c r="M393" s="352"/>
    </row>
    <row r="394" spans="1:13">
      <c r="A394" s="227"/>
      <c r="B394" s="156"/>
      <c r="C394" s="156"/>
      <c r="D394" s="165"/>
      <c r="E394" s="196"/>
      <c r="F394" s="352"/>
      <c r="G394" s="352"/>
      <c r="H394" s="352"/>
      <c r="I394" s="352"/>
      <c r="J394" s="352"/>
      <c r="K394" s="352"/>
      <c r="L394" s="352"/>
      <c r="M394" s="352"/>
    </row>
    <row r="395" spans="1:13">
      <c r="A395" s="227"/>
      <c r="B395" s="156"/>
      <c r="C395" s="156"/>
      <c r="D395" s="165"/>
      <c r="E395" s="196"/>
      <c r="F395" s="352"/>
      <c r="G395" s="352"/>
      <c r="H395" s="352"/>
      <c r="I395" s="352"/>
      <c r="J395" s="352"/>
      <c r="K395" s="352"/>
      <c r="L395" s="352"/>
      <c r="M395" s="352"/>
    </row>
    <row r="396" spans="1:13">
      <c r="A396" s="217"/>
      <c r="B396" s="156"/>
      <c r="C396" s="156"/>
      <c r="D396" s="165"/>
      <c r="E396" s="196"/>
      <c r="F396" s="352"/>
      <c r="G396" s="352"/>
      <c r="H396" s="352"/>
      <c r="I396" s="352"/>
      <c r="J396" s="352"/>
      <c r="K396" s="352"/>
      <c r="L396" s="352"/>
      <c r="M396" s="352"/>
    </row>
    <row r="397" spans="1:13">
      <c r="A397" s="227"/>
      <c r="B397" s="156"/>
      <c r="C397" s="156"/>
      <c r="D397" s="165"/>
      <c r="E397" s="196"/>
      <c r="F397" s="352"/>
      <c r="G397" s="352"/>
      <c r="H397" s="352"/>
      <c r="I397" s="352"/>
      <c r="J397" s="352"/>
      <c r="K397" s="352"/>
      <c r="L397" s="352"/>
      <c r="M397" s="352"/>
    </row>
    <row r="398" spans="1:13">
      <c r="A398" s="227"/>
      <c r="B398" s="156"/>
      <c r="C398" s="156"/>
      <c r="D398" s="165"/>
      <c r="E398" s="196"/>
      <c r="F398" s="352"/>
      <c r="G398" s="352"/>
      <c r="H398" s="352"/>
      <c r="I398" s="352"/>
      <c r="J398" s="352"/>
      <c r="K398" s="352"/>
      <c r="L398" s="352"/>
      <c r="M398" s="352"/>
    </row>
    <row r="399" spans="1:13">
      <c r="A399" s="217"/>
      <c r="B399" s="156"/>
      <c r="C399" s="156"/>
      <c r="D399" s="165"/>
      <c r="E399" s="196"/>
      <c r="F399" s="352"/>
      <c r="G399" s="352"/>
      <c r="H399" s="352"/>
      <c r="I399" s="352"/>
      <c r="J399" s="352"/>
      <c r="K399" s="352"/>
      <c r="L399" s="352"/>
      <c r="M399" s="352"/>
    </row>
    <row r="400" spans="1:13">
      <c r="A400" s="227"/>
      <c r="B400" s="156"/>
      <c r="C400" s="156"/>
      <c r="D400" s="165"/>
      <c r="E400" s="196"/>
      <c r="F400" s="352"/>
      <c r="G400" s="352"/>
      <c r="H400" s="352"/>
      <c r="I400" s="352"/>
      <c r="J400" s="352"/>
      <c r="K400" s="352"/>
      <c r="L400" s="352"/>
      <c r="M400" s="352"/>
    </row>
    <row r="401" spans="1:13">
      <c r="A401" s="227"/>
      <c r="B401" s="156"/>
      <c r="C401" s="156"/>
      <c r="D401" s="165"/>
      <c r="E401" s="196"/>
      <c r="F401" s="352"/>
      <c r="G401" s="352"/>
      <c r="H401" s="352"/>
      <c r="I401" s="352"/>
      <c r="J401" s="352"/>
      <c r="K401" s="352"/>
      <c r="L401" s="352"/>
      <c r="M401" s="352"/>
    </row>
    <row r="402" spans="1:13">
      <c r="A402" s="217"/>
      <c r="B402" s="156"/>
      <c r="C402" s="156"/>
      <c r="D402" s="165"/>
      <c r="E402" s="196"/>
      <c r="F402" s="352"/>
      <c r="G402" s="352"/>
      <c r="H402" s="352"/>
      <c r="I402" s="352"/>
      <c r="J402" s="352"/>
      <c r="K402" s="352"/>
      <c r="L402" s="352"/>
      <c r="M402" s="352"/>
    </row>
    <row r="403" spans="1:13">
      <c r="A403" s="227"/>
      <c r="B403" s="157"/>
      <c r="C403" s="156"/>
      <c r="D403" s="352"/>
      <c r="E403" s="196"/>
      <c r="F403" s="352"/>
      <c r="G403" s="352"/>
      <c r="H403" s="352"/>
      <c r="I403" s="351"/>
      <c r="J403" s="352"/>
      <c r="K403" s="352"/>
      <c r="L403" s="352"/>
      <c r="M403" s="352"/>
    </row>
    <row r="404" spans="1:13">
      <c r="A404" s="228"/>
      <c r="B404" s="157"/>
      <c r="C404" s="156"/>
      <c r="D404" s="352"/>
      <c r="E404" s="352"/>
      <c r="F404" s="352"/>
      <c r="G404" s="352"/>
      <c r="H404" s="352"/>
      <c r="I404" s="352"/>
      <c r="J404" s="352"/>
      <c r="K404" s="352"/>
      <c r="L404" s="352"/>
      <c r="M404" s="352"/>
    </row>
    <row r="405" spans="1:13">
      <c r="A405" s="228"/>
      <c r="B405" s="157"/>
      <c r="C405" s="156"/>
      <c r="D405" s="352"/>
      <c r="E405" s="352"/>
      <c r="F405" s="352"/>
      <c r="G405" s="352"/>
      <c r="H405" s="352"/>
      <c r="I405" s="352"/>
      <c r="J405" s="352"/>
      <c r="K405" s="352"/>
      <c r="L405" s="352"/>
      <c r="M405" s="352"/>
    </row>
    <row r="406" spans="1:13">
      <c r="A406" s="228"/>
      <c r="B406" s="157"/>
      <c r="C406" s="156"/>
      <c r="D406" s="223"/>
      <c r="E406" s="223"/>
      <c r="F406" s="223"/>
      <c r="G406" s="223"/>
      <c r="H406" s="223"/>
      <c r="I406" s="223"/>
      <c r="J406" s="223"/>
      <c r="K406" s="223"/>
      <c r="L406" s="223"/>
      <c r="M406" s="223"/>
    </row>
    <row r="407" spans="1:13">
      <c r="A407" s="227"/>
      <c r="B407" s="157"/>
      <c r="C407" s="156"/>
      <c r="D407" s="223"/>
      <c r="E407" s="223"/>
      <c r="F407" s="223"/>
      <c r="G407" s="223"/>
      <c r="H407" s="223"/>
      <c r="I407" s="222"/>
      <c r="J407" s="223"/>
      <c r="K407" s="223"/>
      <c r="L407" s="223"/>
      <c r="M407" s="223"/>
    </row>
    <row r="408" spans="1:13">
      <c r="A408" s="228"/>
      <c r="B408" s="157"/>
      <c r="C408" s="156"/>
      <c r="D408" s="223"/>
      <c r="E408" s="223"/>
      <c r="F408" s="223"/>
      <c r="G408" s="223"/>
      <c r="H408" s="223"/>
      <c r="I408" s="223"/>
      <c r="J408" s="223"/>
      <c r="K408" s="223"/>
      <c r="L408" s="223"/>
      <c r="M408" s="223"/>
    </row>
    <row r="409" spans="1:13">
      <c r="A409" s="228"/>
      <c r="B409" s="157"/>
      <c r="C409" s="156"/>
      <c r="D409" s="223"/>
      <c r="E409" s="223"/>
      <c r="F409" s="223"/>
      <c r="G409" s="223"/>
      <c r="H409" s="223"/>
      <c r="I409" s="223"/>
      <c r="J409" s="223"/>
      <c r="K409" s="223"/>
      <c r="L409" s="223"/>
      <c r="M409" s="223"/>
    </row>
    <row r="410" spans="1:13">
      <c r="A410" s="228"/>
      <c r="B410" s="157"/>
      <c r="C410" s="156"/>
      <c r="D410" s="223"/>
      <c r="E410" s="223"/>
      <c r="F410" s="223"/>
      <c r="G410" s="223"/>
      <c r="H410" s="223"/>
      <c r="I410" s="223"/>
      <c r="J410" s="223"/>
      <c r="K410" s="223"/>
      <c r="L410" s="223"/>
      <c r="M410" s="223"/>
    </row>
    <row r="411" spans="1:13">
      <c r="A411" s="227"/>
      <c r="B411" s="157"/>
      <c r="C411" s="156"/>
      <c r="D411" s="223"/>
      <c r="E411" s="223"/>
      <c r="F411" s="223"/>
      <c r="G411" s="223"/>
      <c r="H411" s="223"/>
      <c r="I411" s="222"/>
      <c r="J411" s="223"/>
      <c r="K411" s="223"/>
      <c r="L411" s="223"/>
      <c r="M411" s="223"/>
    </row>
    <row r="412" spans="1:13">
      <c r="A412" s="228"/>
      <c r="B412" s="157"/>
      <c r="C412" s="156"/>
      <c r="D412" s="223"/>
      <c r="E412" s="223"/>
      <c r="F412" s="223"/>
      <c r="G412" s="223"/>
      <c r="H412" s="223"/>
      <c r="I412" s="223"/>
      <c r="J412" s="223"/>
      <c r="K412" s="223"/>
      <c r="L412" s="223"/>
      <c r="M412" s="223"/>
    </row>
    <row r="413" spans="1:13">
      <c r="A413" s="228"/>
      <c r="B413" s="157"/>
      <c r="C413" s="156"/>
      <c r="D413" s="223"/>
      <c r="E413" s="223"/>
      <c r="F413" s="223"/>
      <c r="G413" s="223"/>
      <c r="H413" s="223"/>
      <c r="I413" s="223"/>
      <c r="J413" s="223"/>
      <c r="K413" s="223"/>
      <c r="L413" s="223"/>
      <c r="M413" s="223"/>
    </row>
    <row r="414" spans="1:13">
      <c r="A414" s="228"/>
      <c r="B414" s="157"/>
      <c r="C414" s="156"/>
      <c r="D414" s="223"/>
      <c r="E414" s="223"/>
      <c r="F414" s="223"/>
      <c r="G414" s="223"/>
      <c r="H414" s="223"/>
      <c r="I414" s="223"/>
      <c r="J414" s="223"/>
      <c r="K414" s="223"/>
      <c r="L414" s="223"/>
      <c r="M414" s="223"/>
    </row>
    <row r="415" spans="1:13">
      <c r="A415" s="227"/>
      <c r="B415" s="157"/>
      <c r="C415" s="156"/>
      <c r="D415" s="223"/>
      <c r="E415" s="223"/>
      <c r="F415" s="223"/>
      <c r="G415" s="223"/>
      <c r="H415" s="223"/>
      <c r="I415" s="223"/>
      <c r="J415" s="223"/>
      <c r="K415" s="223"/>
      <c r="L415" s="223"/>
      <c r="M415" s="223"/>
    </row>
    <row r="416" spans="1:13">
      <c r="A416" s="228"/>
      <c r="B416" s="157"/>
      <c r="C416" s="156"/>
      <c r="D416" s="223"/>
      <c r="E416" s="223"/>
      <c r="F416" s="223"/>
      <c r="G416" s="223"/>
      <c r="H416" s="223"/>
      <c r="I416" s="223"/>
      <c r="J416" s="223"/>
      <c r="K416" s="223"/>
      <c r="L416" s="223"/>
      <c r="M416" s="223"/>
    </row>
    <row r="417" spans="1:13">
      <c r="A417" s="228"/>
      <c r="B417" s="157"/>
      <c r="C417" s="156"/>
      <c r="D417" s="223"/>
      <c r="E417" s="223"/>
      <c r="F417" s="223"/>
      <c r="G417" s="223"/>
      <c r="H417" s="223"/>
      <c r="I417" s="223"/>
      <c r="J417" s="223"/>
      <c r="K417" s="223"/>
      <c r="L417" s="223"/>
      <c r="M417" s="223"/>
    </row>
    <row r="418" spans="1:13">
      <c r="A418" s="228"/>
      <c r="B418" s="157"/>
      <c r="C418" s="156"/>
      <c r="D418" s="223"/>
      <c r="E418" s="223"/>
      <c r="F418" s="223"/>
      <c r="G418" s="223"/>
      <c r="H418" s="223"/>
      <c r="I418" s="223"/>
      <c r="J418" s="223"/>
      <c r="K418" s="223"/>
      <c r="L418" s="223"/>
      <c r="M418" s="223"/>
    </row>
    <row r="419" spans="1:13">
      <c r="A419" s="227"/>
      <c r="B419" s="157"/>
      <c r="C419" s="156"/>
      <c r="D419" s="223"/>
      <c r="E419" s="223"/>
      <c r="F419" s="223"/>
      <c r="G419" s="223"/>
      <c r="H419" s="223"/>
      <c r="I419" s="223"/>
      <c r="J419" s="223"/>
      <c r="K419" s="223"/>
      <c r="L419" s="223"/>
      <c r="M419" s="223"/>
    </row>
    <row r="420" spans="1:13">
      <c r="A420" s="228"/>
      <c r="B420" s="157"/>
      <c r="C420" s="156"/>
      <c r="D420" s="223"/>
      <c r="E420" s="223"/>
      <c r="F420" s="223"/>
      <c r="G420" s="223"/>
      <c r="H420" s="223"/>
      <c r="I420" s="223"/>
      <c r="J420" s="223"/>
      <c r="K420" s="223"/>
      <c r="L420" s="223"/>
      <c r="M420" s="223"/>
    </row>
    <row r="421" spans="1:13">
      <c r="A421" s="228"/>
      <c r="B421" s="157"/>
      <c r="C421" s="156"/>
      <c r="D421" s="223"/>
      <c r="E421" s="223"/>
      <c r="F421" s="223"/>
      <c r="G421" s="223"/>
      <c r="H421" s="223"/>
      <c r="I421" s="223"/>
      <c r="J421" s="223"/>
      <c r="K421" s="223"/>
      <c r="L421" s="223"/>
      <c r="M421" s="223"/>
    </row>
    <row r="422" spans="1:13">
      <c r="A422" s="228"/>
      <c r="B422" s="157"/>
      <c r="C422" s="156"/>
      <c r="D422" s="223"/>
      <c r="E422" s="223"/>
      <c r="F422" s="223"/>
      <c r="G422" s="223"/>
      <c r="H422" s="223"/>
      <c r="I422" s="223"/>
      <c r="J422" s="223"/>
      <c r="K422" s="223"/>
      <c r="L422" s="223"/>
      <c r="M422" s="223"/>
    </row>
    <row r="423" spans="1:13">
      <c r="A423" s="227"/>
      <c r="B423" s="157"/>
      <c r="C423" s="156"/>
      <c r="D423" s="223"/>
      <c r="E423" s="223"/>
      <c r="F423" s="223"/>
      <c r="G423" s="223"/>
      <c r="H423" s="223"/>
      <c r="I423" s="223"/>
      <c r="J423" s="223"/>
      <c r="K423" s="223"/>
      <c r="L423" s="223"/>
      <c r="M423" s="223"/>
    </row>
    <row r="424" spans="1:13">
      <c r="A424" s="228"/>
      <c r="B424" s="157"/>
      <c r="C424" s="156"/>
      <c r="D424" s="223"/>
      <c r="E424" s="223"/>
      <c r="F424" s="223"/>
      <c r="G424" s="223"/>
      <c r="H424" s="223"/>
      <c r="I424" s="223"/>
      <c r="J424" s="223"/>
      <c r="K424" s="223"/>
      <c r="L424" s="223"/>
      <c r="M424" s="223"/>
    </row>
    <row r="425" spans="1:13">
      <c r="A425" s="228"/>
      <c r="B425" s="157"/>
      <c r="C425" s="156"/>
      <c r="D425" s="223"/>
      <c r="E425" s="223"/>
      <c r="F425" s="223"/>
      <c r="G425" s="223"/>
      <c r="H425" s="223"/>
      <c r="I425" s="223"/>
      <c r="J425" s="223"/>
      <c r="K425" s="223"/>
      <c r="L425" s="223"/>
      <c r="M425" s="223"/>
    </row>
    <row r="426" spans="1:13">
      <c r="A426" s="227"/>
      <c r="B426" s="157"/>
      <c r="C426" s="156"/>
      <c r="D426" s="223"/>
      <c r="E426" s="223"/>
      <c r="F426" s="223"/>
      <c r="G426" s="223"/>
      <c r="H426" s="223"/>
      <c r="I426" s="223"/>
      <c r="J426" s="223"/>
      <c r="K426" s="223"/>
      <c r="L426" s="223"/>
      <c r="M426" s="223"/>
    </row>
    <row r="427" spans="1:13">
      <c r="A427" s="228"/>
      <c r="B427" s="157"/>
      <c r="C427" s="156"/>
      <c r="D427" s="223"/>
      <c r="E427" s="223"/>
      <c r="F427" s="223"/>
      <c r="G427" s="223"/>
      <c r="H427" s="223"/>
      <c r="I427" s="223"/>
      <c r="J427" s="223"/>
      <c r="K427" s="223"/>
      <c r="L427" s="223"/>
      <c r="M427" s="223"/>
    </row>
    <row r="428" spans="1:13">
      <c r="A428" s="228"/>
      <c r="B428" s="157"/>
      <c r="C428" s="156"/>
      <c r="D428" s="223"/>
      <c r="E428" s="223"/>
      <c r="F428" s="223"/>
      <c r="G428" s="223"/>
      <c r="H428" s="223"/>
      <c r="I428" s="223"/>
      <c r="J428" s="223"/>
      <c r="K428" s="223"/>
      <c r="L428" s="223"/>
      <c r="M428" s="223"/>
    </row>
    <row r="429" spans="1:13">
      <c r="A429" s="227"/>
      <c r="B429" s="157"/>
      <c r="C429" s="156"/>
      <c r="D429" s="223"/>
      <c r="E429" s="223"/>
      <c r="F429" s="223"/>
      <c r="G429" s="223"/>
      <c r="H429" s="223"/>
      <c r="I429" s="223"/>
      <c r="J429" s="223"/>
      <c r="K429" s="223"/>
      <c r="L429" s="223"/>
      <c r="M429" s="223"/>
    </row>
    <row r="430" spans="1:13">
      <c r="A430" s="228"/>
      <c r="B430" s="157"/>
      <c r="C430" s="156"/>
      <c r="D430" s="223"/>
      <c r="E430" s="223"/>
      <c r="F430" s="223"/>
      <c r="G430" s="223"/>
      <c r="H430" s="223"/>
      <c r="I430" s="223"/>
      <c r="J430" s="223"/>
      <c r="K430" s="223"/>
      <c r="L430" s="223"/>
      <c r="M430" s="223"/>
    </row>
    <row r="431" spans="1:13">
      <c r="A431" s="228"/>
      <c r="B431" s="157"/>
      <c r="C431" s="156"/>
      <c r="D431" s="223"/>
      <c r="E431" s="223"/>
      <c r="F431" s="223"/>
      <c r="G431" s="223"/>
      <c r="H431" s="223"/>
      <c r="I431" s="223"/>
      <c r="J431" s="223"/>
      <c r="K431" s="223"/>
      <c r="L431" s="223"/>
      <c r="M431" s="223"/>
    </row>
    <row r="432" spans="1:13">
      <c r="A432" s="227"/>
      <c r="B432" s="157"/>
      <c r="C432" s="156"/>
      <c r="D432" s="223"/>
      <c r="E432" s="223"/>
      <c r="F432" s="223"/>
      <c r="G432" s="223"/>
      <c r="H432" s="223"/>
      <c r="I432" s="223"/>
      <c r="J432" s="223"/>
      <c r="K432" s="223"/>
      <c r="L432" s="223"/>
      <c r="M432" s="223"/>
    </row>
    <row r="433" spans="1:13">
      <c r="A433" s="228"/>
      <c r="B433" s="157"/>
      <c r="C433" s="156"/>
      <c r="D433" s="223"/>
      <c r="E433" s="223"/>
      <c r="F433" s="223"/>
      <c r="G433" s="223"/>
      <c r="H433" s="223"/>
      <c r="I433" s="223"/>
      <c r="J433" s="223"/>
      <c r="K433" s="223"/>
      <c r="L433" s="223"/>
      <c r="M433" s="223"/>
    </row>
    <row r="434" spans="1:13">
      <c r="A434" s="228"/>
      <c r="B434" s="157"/>
      <c r="C434" s="156"/>
      <c r="D434" s="223"/>
      <c r="E434" s="223"/>
      <c r="F434" s="223"/>
      <c r="G434" s="223"/>
      <c r="H434" s="223"/>
      <c r="I434" s="223"/>
      <c r="J434" s="223"/>
      <c r="K434" s="223"/>
      <c r="L434" s="223"/>
      <c r="M434" s="223"/>
    </row>
    <row r="435" spans="1:13">
      <c r="A435" s="227"/>
      <c r="B435" s="157"/>
      <c r="C435" s="156"/>
      <c r="D435" s="223"/>
      <c r="E435" s="223"/>
      <c r="F435" s="223"/>
      <c r="G435" s="223"/>
      <c r="H435" s="223"/>
      <c r="I435" s="223"/>
      <c r="J435" s="223"/>
      <c r="K435" s="223"/>
      <c r="L435" s="223"/>
      <c r="M435" s="223"/>
    </row>
    <row r="436" spans="1:13">
      <c r="A436" s="228"/>
      <c r="B436" s="157"/>
      <c r="C436" s="156"/>
      <c r="D436" s="223"/>
      <c r="E436" s="223"/>
      <c r="F436" s="223"/>
      <c r="G436" s="223"/>
      <c r="H436" s="223"/>
      <c r="I436" s="223"/>
      <c r="J436" s="223"/>
      <c r="K436" s="223"/>
      <c r="L436" s="223"/>
      <c r="M436" s="223"/>
    </row>
    <row r="437" spans="1:13">
      <c r="A437" s="228"/>
      <c r="B437" s="157"/>
      <c r="C437" s="156"/>
      <c r="D437" s="223"/>
      <c r="E437" s="223"/>
      <c r="F437" s="223"/>
      <c r="G437" s="223"/>
      <c r="H437" s="223"/>
      <c r="I437" s="223"/>
      <c r="J437" s="223"/>
      <c r="K437" s="223"/>
      <c r="L437" s="223"/>
      <c r="M437" s="223"/>
    </row>
    <row r="438" spans="1:13">
      <c r="A438" s="227"/>
      <c r="B438" s="157"/>
      <c r="C438" s="156"/>
      <c r="D438" s="223"/>
      <c r="E438" s="223"/>
      <c r="F438" s="223"/>
      <c r="G438" s="223"/>
      <c r="H438" s="223"/>
      <c r="I438" s="223"/>
      <c r="J438" s="223"/>
      <c r="K438" s="223"/>
      <c r="L438" s="223"/>
      <c r="M438" s="223"/>
    </row>
    <row r="439" spans="1:13">
      <c r="A439" s="228"/>
      <c r="B439" s="157"/>
      <c r="C439" s="156"/>
      <c r="D439" s="223"/>
      <c r="E439" s="223"/>
      <c r="F439" s="223"/>
      <c r="G439" s="223"/>
      <c r="H439" s="223"/>
      <c r="I439" s="223"/>
      <c r="J439" s="223"/>
      <c r="K439" s="223"/>
      <c r="L439" s="223"/>
      <c r="M439" s="223"/>
    </row>
    <row r="440" spans="1:13">
      <c r="A440" s="228"/>
      <c r="B440" s="157"/>
      <c r="C440" s="156"/>
      <c r="D440" s="223"/>
      <c r="E440" s="223"/>
      <c r="F440" s="223"/>
      <c r="G440" s="223"/>
      <c r="H440" s="223"/>
      <c r="I440" s="223"/>
      <c r="J440" s="223"/>
      <c r="K440" s="223"/>
      <c r="L440" s="223"/>
      <c r="M440" s="223"/>
    </row>
    <row r="441" spans="1:13">
      <c r="A441" s="228"/>
      <c r="B441" s="157"/>
      <c r="C441" s="156"/>
      <c r="D441" s="223"/>
      <c r="E441" s="223"/>
      <c r="F441" s="223"/>
      <c r="G441" s="223"/>
      <c r="H441" s="223"/>
      <c r="I441" s="223"/>
      <c r="J441" s="223"/>
      <c r="K441" s="223"/>
      <c r="L441" s="223"/>
      <c r="M441" s="223"/>
    </row>
    <row r="442" spans="1:13">
      <c r="A442" s="227"/>
      <c r="B442" s="157"/>
      <c r="C442" s="156"/>
      <c r="D442" s="223"/>
      <c r="E442" s="223"/>
      <c r="F442" s="223"/>
      <c r="G442" s="223"/>
      <c r="H442" s="223"/>
      <c r="I442" s="223"/>
      <c r="J442" s="223"/>
      <c r="K442" s="223"/>
      <c r="L442" s="223"/>
      <c r="M442" s="223"/>
    </row>
    <row r="443" spans="1:13">
      <c r="A443" s="228"/>
      <c r="B443" s="157"/>
      <c r="C443" s="156"/>
      <c r="D443" s="223"/>
      <c r="E443" s="223"/>
      <c r="F443" s="223"/>
      <c r="G443" s="223"/>
      <c r="H443" s="223"/>
      <c r="I443" s="223"/>
      <c r="J443" s="223"/>
      <c r="K443" s="223"/>
      <c r="L443" s="223"/>
      <c r="M443" s="223"/>
    </row>
    <row r="444" spans="1:13">
      <c r="A444" s="228"/>
      <c r="B444" s="157"/>
      <c r="C444" s="156"/>
      <c r="D444" s="223"/>
      <c r="E444" s="223"/>
      <c r="F444" s="223"/>
      <c r="G444" s="223"/>
      <c r="H444" s="223"/>
      <c r="I444" s="223"/>
      <c r="J444" s="223"/>
      <c r="K444" s="223"/>
      <c r="L444" s="223"/>
      <c r="M444" s="223"/>
    </row>
    <row r="445" spans="1:13">
      <c r="A445" s="228"/>
      <c r="B445" s="157"/>
      <c r="C445" s="156"/>
      <c r="D445" s="223"/>
      <c r="E445" s="223"/>
      <c r="F445" s="223"/>
      <c r="G445" s="223"/>
      <c r="H445" s="223"/>
      <c r="I445" s="223"/>
      <c r="J445" s="223"/>
      <c r="K445" s="223"/>
      <c r="L445" s="223"/>
      <c r="M445" s="223"/>
    </row>
    <row r="446" spans="1:13">
      <c r="A446" s="227"/>
      <c r="B446" s="157"/>
      <c r="C446" s="156"/>
      <c r="D446" s="223"/>
      <c r="E446" s="223"/>
      <c r="F446" s="223"/>
      <c r="G446" s="223"/>
      <c r="H446" s="223"/>
      <c r="I446" s="223"/>
      <c r="J446" s="223"/>
      <c r="K446" s="223"/>
      <c r="L446" s="223"/>
      <c r="M446" s="223"/>
    </row>
    <row r="447" spans="1:13">
      <c r="A447" s="228"/>
      <c r="B447" s="157"/>
      <c r="C447" s="156"/>
      <c r="D447" s="223"/>
      <c r="E447" s="223"/>
      <c r="F447" s="223"/>
      <c r="G447" s="223"/>
      <c r="H447" s="223"/>
      <c r="I447" s="223"/>
      <c r="J447" s="223"/>
      <c r="K447" s="223"/>
      <c r="L447" s="223"/>
      <c r="M447" s="223"/>
    </row>
    <row r="448" spans="1:13">
      <c r="A448" s="228"/>
      <c r="B448" s="157"/>
      <c r="C448" s="156"/>
      <c r="D448" s="223"/>
      <c r="E448" s="223"/>
      <c r="F448" s="223"/>
      <c r="G448" s="223"/>
      <c r="H448" s="223"/>
      <c r="I448" s="223"/>
      <c r="J448" s="223"/>
      <c r="K448" s="223"/>
      <c r="L448" s="223"/>
      <c r="M448" s="223"/>
    </row>
    <row r="449" spans="1:13">
      <c r="A449" s="228"/>
      <c r="B449" s="157"/>
      <c r="C449" s="156"/>
      <c r="D449" s="223"/>
      <c r="E449" s="223"/>
      <c r="F449" s="223"/>
      <c r="G449" s="223"/>
      <c r="H449" s="223"/>
      <c r="I449" s="223"/>
      <c r="J449" s="223"/>
      <c r="K449" s="223"/>
      <c r="L449" s="223"/>
      <c r="M449" s="223"/>
    </row>
    <row r="450" spans="1:13">
      <c r="A450" s="227"/>
      <c r="B450" s="157"/>
      <c r="C450" s="156"/>
      <c r="D450" s="223"/>
      <c r="E450" s="223"/>
      <c r="F450" s="223"/>
      <c r="G450" s="223"/>
      <c r="H450" s="223"/>
      <c r="I450" s="223"/>
      <c r="J450" s="223"/>
      <c r="K450" s="223"/>
      <c r="L450" s="223"/>
      <c r="M450" s="223"/>
    </row>
    <row r="451" spans="1:13">
      <c r="A451" s="228"/>
      <c r="B451" s="157"/>
      <c r="C451" s="156"/>
      <c r="D451" s="223"/>
      <c r="E451" s="223"/>
      <c r="F451" s="223"/>
      <c r="G451" s="223"/>
      <c r="H451" s="223"/>
      <c r="I451" s="223"/>
      <c r="J451" s="223"/>
      <c r="K451" s="223"/>
      <c r="L451" s="223"/>
      <c r="M451" s="223"/>
    </row>
    <row r="452" spans="1:13">
      <c r="A452" s="228"/>
      <c r="B452" s="157"/>
      <c r="C452" s="156"/>
      <c r="D452" s="223"/>
      <c r="E452" s="223"/>
      <c r="F452" s="223"/>
      <c r="G452" s="223"/>
      <c r="H452" s="223"/>
      <c r="I452" s="223"/>
      <c r="J452" s="223"/>
      <c r="K452" s="223"/>
      <c r="L452" s="223"/>
      <c r="M452" s="223"/>
    </row>
    <row r="453" spans="1:13">
      <c r="A453" s="228"/>
      <c r="B453" s="157"/>
      <c r="C453" s="156"/>
      <c r="D453" s="223"/>
      <c r="E453" s="223"/>
      <c r="F453" s="223"/>
      <c r="G453" s="223"/>
      <c r="H453" s="223"/>
      <c r="I453" s="223"/>
      <c r="J453" s="223"/>
      <c r="K453" s="223"/>
      <c r="L453" s="223"/>
      <c r="M453" s="223"/>
    </row>
    <row r="454" spans="1:13">
      <c r="A454" s="227"/>
      <c r="B454" s="157"/>
      <c r="C454" s="156"/>
      <c r="D454" s="223"/>
      <c r="E454" s="223"/>
      <c r="F454" s="223"/>
      <c r="G454" s="223"/>
      <c r="H454" s="223"/>
      <c r="I454" s="223"/>
      <c r="J454" s="223"/>
      <c r="K454" s="223"/>
      <c r="L454" s="223"/>
      <c r="M454" s="223"/>
    </row>
    <row r="455" spans="1:13">
      <c r="A455" s="228"/>
      <c r="B455" s="157"/>
      <c r="C455" s="156"/>
      <c r="D455" s="223"/>
      <c r="E455" s="223"/>
      <c r="F455" s="223"/>
      <c r="G455" s="223"/>
      <c r="H455" s="223"/>
      <c r="I455" s="223"/>
      <c r="J455" s="223"/>
      <c r="K455" s="223"/>
      <c r="L455" s="223"/>
      <c r="M455" s="223"/>
    </row>
    <row r="456" spans="1:13">
      <c r="A456" s="228"/>
      <c r="B456" s="157"/>
      <c r="C456" s="156"/>
      <c r="D456" s="223"/>
      <c r="E456" s="223"/>
      <c r="F456" s="223"/>
      <c r="G456" s="223"/>
      <c r="H456" s="223"/>
      <c r="I456" s="223"/>
      <c r="J456" s="223"/>
      <c r="K456" s="223"/>
      <c r="L456" s="223"/>
      <c r="M456" s="223"/>
    </row>
    <row r="457" spans="1:13">
      <c r="A457" s="228"/>
      <c r="B457" s="157"/>
      <c r="C457" s="156"/>
      <c r="D457" s="223"/>
      <c r="E457" s="223"/>
      <c r="F457" s="223"/>
      <c r="G457" s="223"/>
      <c r="H457" s="223"/>
      <c r="I457" s="223"/>
      <c r="J457" s="223"/>
      <c r="K457" s="223"/>
      <c r="L457" s="223"/>
      <c r="M457" s="223"/>
    </row>
    <row r="458" spans="1:13">
      <c r="A458" s="227"/>
      <c r="B458" s="157"/>
      <c r="C458" s="156"/>
      <c r="D458" s="223"/>
      <c r="E458" s="223"/>
      <c r="F458" s="223"/>
      <c r="G458" s="223"/>
      <c r="H458" s="223"/>
      <c r="I458" s="223"/>
      <c r="J458" s="223"/>
      <c r="K458" s="223"/>
      <c r="L458" s="223"/>
      <c r="M458" s="223"/>
    </row>
    <row r="459" spans="1:13">
      <c r="A459" s="228"/>
      <c r="B459" s="157"/>
      <c r="C459" s="156"/>
      <c r="D459" s="223"/>
      <c r="E459" s="223"/>
      <c r="F459" s="223"/>
      <c r="G459" s="223"/>
      <c r="H459" s="223"/>
      <c r="I459" s="223"/>
      <c r="J459" s="223"/>
      <c r="K459" s="223"/>
      <c r="L459" s="223"/>
      <c r="M459" s="223"/>
    </row>
    <row r="460" spans="1:13">
      <c r="A460" s="228"/>
      <c r="B460" s="157"/>
      <c r="C460" s="156"/>
      <c r="D460" s="223"/>
      <c r="E460" s="223"/>
      <c r="F460" s="223"/>
      <c r="G460" s="223"/>
      <c r="H460" s="223"/>
      <c r="I460" s="223"/>
      <c r="J460" s="223"/>
      <c r="K460" s="223"/>
      <c r="L460" s="223"/>
      <c r="M460" s="223"/>
    </row>
    <row r="461" spans="1:13">
      <c r="A461" s="228"/>
      <c r="B461" s="157"/>
      <c r="C461" s="156"/>
      <c r="D461" s="223"/>
      <c r="E461" s="223"/>
      <c r="F461" s="223"/>
      <c r="G461" s="223"/>
      <c r="H461" s="223"/>
      <c r="I461" s="223"/>
      <c r="J461" s="223"/>
      <c r="K461" s="223"/>
      <c r="L461" s="223"/>
      <c r="M461" s="223"/>
    </row>
    <row r="462" spans="1:13">
      <c r="A462" s="227"/>
      <c r="B462" s="157"/>
      <c r="C462" s="156"/>
      <c r="D462" s="223"/>
      <c r="E462" s="223"/>
      <c r="F462" s="223"/>
      <c r="G462" s="223"/>
      <c r="H462" s="223"/>
      <c r="I462" s="223"/>
      <c r="J462" s="223"/>
      <c r="K462" s="223"/>
      <c r="L462" s="223"/>
      <c r="M462" s="223"/>
    </row>
    <row r="463" spans="1:13">
      <c r="A463" s="228"/>
      <c r="B463" s="157"/>
      <c r="C463" s="156"/>
      <c r="D463" s="223"/>
      <c r="E463" s="223"/>
      <c r="F463" s="223"/>
      <c r="G463" s="223"/>
      <c r="H463" s="223"/>
      <c r="I463" s="223"/>
      <c r="J463" s="223"/>
      <c r="K463" s="223"/>
      <c r="L463" s="223"/>
      <c r="M463" s="223"/>
    </row>
    <row r="464" spans="1:13">
      <c r="A464" s="228"/>
      <c r="B464" s="157"/>
      <c r="C464" s="156"/>
      <c r="D464" s="223"/>
      <c r="E464" s="223"/>
      <c r="F464" s="223"/>
      <c r="G464" s="223"/>
      <c r="H464" s="223"/>
      <c r="I464" s="223"/>
      <c r="J464" s="223"/>
      <c r="K464" s="223"/>
      <c r="L464" s="223"/>
      <c r="M464" s="223"/>
    </row>
    <row r="465" spans="1:13">
      <c r="A465" s="227"/>
      <c r="B465" s="157"/>
      <c r="C465" s="156"/>
      <c r="D465" s="223"/>
      <c r="E465" s="223"/>
      <c r="F465" s="223"/>
      <c r="G465" s="223"/>
      <c r="H465" s="223"/>
      <c r="I465" s="223"/>
      <c r="J465" s="223"/>
      <c r="K465" s="223"/>
      <c r="L465" s="223"/>
      <c r="M465" s="223"/>
    </row>
    <row r="466" spans="1:13">
      <c r="A466" s="228"/>
      <c r="B466" s="157"/>
      <c r="C466" s="156"/>
      <c r="D466" s="223"/>
      <c r="E466" s="223"/>
      <c r="F466" s="223"/>
      <c r="G466" s="223"/>
      <c r="H466" s="223"/>
      <c r="I466" s="223"/>
      <c r="J466" s="223"/>
      <c r="K466" s="223"/>
      <c r="L466" s="223"/>
      <c r="M466" s="223"/>
    </row>
    <row r="467" spans="1:13">
      <c r="A467" s="228"/>
      <c r="B467" s="157"/>
      <c r="C467" s="156"/>
      <c r="D467" s="223"/>
      <c r="E467" s="223"/>
      <c r="F467" s="223"/>
      <c r="G467" s="223"/>
      <c r="H467" s="223"/>
      <c r="I467" s="223"/>
      <c r="J467" s="223"/>
      <c r="K467" s="223"/>
      <c r="L467" s="223"/>
      <c r="M467" s="223"/>
    </row>
    <row r="468" spans="1:13">
      <c r="A468" s="227"/>
      <c r="B468" s="157"/>
      <c r="C468" s="156"/>
      <c r="D468" s="223"/>
      <c r="E468" s="223"/>
      <c r="F468" s="223"/>
      <c r="G468" s="223"/>
      <c r="H468" s="223"/>
      <c r="I468" s="223"/>
      <c r="J468" s="223"/>
      <c r="K468" s="223"/>
      <c r="L468" s="223"/>
      <c r="M468" s="223"/>
    </row>
    <row r="469" spans="1:13">
      <c r="A469" s="228"/>
      <c r="B469" s="157"/>
      <c r="C469" s="156"/>
      <c r="D469" s="223"/>
      <c r="E469" s="223"/>
      <c r="F469" s="223"/>
      <c r="G469" s="223"/>
      <c r="H469" s="223"/>
      <c r="I469" s="223"/>
      <c r="J469" s="223"/>
      <c r="K469" s="223"/>
      <c r="L469" s="223"/>
      <c r="M469" s="223"/>
    </row>
    <row r="470" spans="1:13">
      <c r="A470" s="228"/>
      <c r="B470" s="157"/>
      <c r="C470" s="156"/>
      <c r="D470" s="223"/>
      <c r="E470" s="223"/>
      <c r="F470" s="223"/>
      <c r="G470" s="223"/>
      <c r="H470" s="223"/>
      <c r="I470" s="223"/>
      <c r="J470" s="223"/>
      <c r="K470" s="223"/>
      <c r="L470" s="223"/>
      <c r="M470" s="223"/>
    </row>
    <row r="471" spans="1:13">
      <c r="A471" s="227"/>
      <c r="B471" s="157"/>
      <c r="C471" s="156"/>
      <c r="D471" s="223"/>
      <c r="E471" s="223"/>
      <c r="F471" s="223"/>
      <c r="G471" s="223"/>
      <c r="H471" s="223"/>
      <c r="I471" s="223"/>
      <c r="J471" s="223"/>
      <c r="K471" s="223"/>
      <c r="L471" s="223"/>
      <c r="M471" s="223"/>
    </row>
    <row r="472" spans="1:13">
      <c r="A472" s="228"/>
      <c r="B472" s="157"/>
      <c r="C472" s="156"/>
      <c r="D472" s="223"/>
      <c r="E472" s="223"/>
      <c r="F472" s="223"/>
      <c r="G472" s="223"/>
      <c r="H472" s="223"/>
      <c r="I472" s="223"/>
      <c r="J472" s="223"/>
      <c r="K472" s="223"/>
      <c r="L472" s="223"/>
      <c r="M472" s="223"/>
    </row>
    <row r="473" spans="1:13">
      <c r="A473" s="228"/>
      <c r="B473" s="157"/>
      <c r="C473" s="156"/>
      <c r="D473" s="223"/>
      <c r="E473" s="223"/>
      <c r="F473" s="223"/>
      <c r="G473" s="223"/>
      <c r="H473" s="223"/>
      <c r="I473" s="223"/>
      <c r="J473" s="223"/>
      <c r="K473" s="223"/>
      <c r="L473" s="223"/>
      <c r="M473" s="223"/>
    </row>
    <row r="474" spans="1:13">
      <c r="A474" s="227"/>
      <c r="B474" s="157"/>
      <c r="C474" s="156"/>
      <c r="D474" s="223"/>
      <c r="E474" s="223"/>
      <c r="F474" s="223"/>
      <c r="G474" s="223"/>
      <c r="H474" s="223"/>
      <c r="I474" s="223"/>
      <c r="J474" s="223"/>
      <c r="K474" s="223"/>
      <c r="L474" s="223"/>
      <c r="M474" s="223"/>
    </row>
    <row r="475" spans="1:13">
      <c r="A475" s="228"/>
      <c r="B475" s="157"/>
      <c r="C475" s="156"/>
      <c r="D475" s="223"/>
      <c r="E475" s="223"/>
      <c r="F475" s="223"/>
      <c r="G475" s="223"/>
      <c r="H475" s="223"/>
      <c r="I475" s="223"/>
      <c r="J475" s="223"/>
      <c r="K475" s="223"/>
      <c r="L475" s="223"/>
      <c r="M475" s="223"/>
    </row>
    <row r="476" spans="1:13">
      <c r="A476" s="228"/>
      <c r="B476" s="157"/>
      <c r="C476" s="156"/>
      <c r="D476" s="223"/>
      <c r="E476" s="223"/>
      <c r="F476" s="223"/>
      <c r="G476" s="223"/>
      <c r="H476" s="223"/>
      <c r="I476" s="223"/>
      <c r="J476" s="223"/>
      <c r="K476" s="223"/>
      <c r="L476" s="223"/>
      <c r="M476" s="223"/>
    </row>
    <row r="477" spans="1:13" ht="25.5" customHeight="1">
      <c r="A477" s="227"/>
      <c r="B477" s="157"/>
      <c r="C477" s="156"/>
      <c r="D477" s="223"/>
      <c r="E477" s="223"/>
      <c r="F477" s="223"/>
      <c r="G477" s="223"/>
      <c r="H477" s="223"/>
      <c r="I477" s="223"/>
      <c r="J477" s="222"/>
      <c r="K477" s="222"/>
      <c r="L477" s="222"/>
      <c r="M477" s="222"/>
    </row>
    <row r="478" spans="1:13">
      <c r="A478" s="228"/>
      <c r="B478" s="157"/>
      <c r="C478" s="156"/>
      <c r="D478" s="223"/>
      <c r="E478" s="223"/>
      <c r="F478" s="223"/>
      <c r="G478" s="223"/>
      <c r="H478" s="223"/>
      <c r="I478" s="223"/>
      <c r="J478" s="222"/>
      <c r="K478" s="222"/>
      <c r="L478" s="222"/>
      <c r="M478" s="222"/>
    </row>
    <row r="479" spans="1:13">
      <c r="A479" s="228"/>
      <c r="B479" s="157"/>
      <c r="C479" s="156"/>
      <c r="D479" s="223"/>
      <c r="E479" s="223"/>
      <c r="F479" s="223"/>
      <c r="G479" s="223"/>
      <c r="H479" s="223"/>
      <c r="I479" s="223"/>
      <c r="J479" s="222"/>
      <c r="K479" s="222"/>
      <c r="L479" s="222"/>
      <c r="M479" s="222"/>
    </row>
    <row r="480" spans="1:13">
      <c r="A480" s="227"/>
      <c r="B480" s="156"/>
      <c r="C480" s="156"/>
      <c r="D480" s="165"/>
      <c r="E480" s="223"/>
      <c r="F480" s="223"/>
      <c r="G480" s="223"/>
      <c r="H480" s="203"/>
      <c r="I480" s="222"/>
      <c r="J480" s="222"/>
      <c r="K480" s="222"/>
      <c r="L480" s="222"/>
      <c r="M480" s="222"/>
    </row>
    <row r="481" spans="1:13">
      <c r="A481" s="227"/>
      <c r="B481" s="156"/>
      <c r="C481" s="156"/>
      <c r="D481" s="165"/>
      <c r="E481" s="196"/>
      <c r="F481" s="223"/>
      <c r="G481" s="223"/>
      <c r="H481" s="203"/>
      <c r="I481" s="222"/>
      <c r="J481" s="222"/>
      <c r="K481" s="222"/>
      <c r="L481" s="222"/>
      <c r="M481" s="222"/>
    </row>
    <row r="482" spans="1:13">
      <c r="A482" s="228"/>
      <c r="B482" s="156"/>
      <c r="C482" s="156"/>
      <c r="D482" s="165"/>
      <c r="E482" s="196"/>
      <c r="F482" s="223"/>
      <c r="G482" s="203"/>
      <c r="H482" s="203"/>
      <c r="I482" s="222"/>
      <c r="J482" s="222"/>
      <c r="K482" s="222"/>
      <c r="L482" s="222"/>
      <c r="M482" s="222"/>
    </row>
    <row r="483" spans="1:13">
      <c r="A483" s="227"/>
      <c r="B483" s="156"/>
      <c r="C483" s="156"/>
      <c r="D483" s="165"/>
      <c r="E483" s="196"/>
      <c r="F483" s="223"/>
      <c r="G483" s="203"/>
      <c r="H483" s="203"/>
      <c r="I483" s="222"/>
      <c r="J483" s="222"/>
      <c r="K483" s="222"/>
      <c r="L483" s="222"/>
      <c r="M483" s="222"/>
    </row>
    <row r="484" spans="1:13">
      <c r="A484" s="227"/>
      <c r="B484" s="156"/>
      <c r="C484" s="156"/>
      <c r="D484" s="165"/>
      <c r="E484" s="196"/>
      <c r="F484" s="223"/>
      <c r="G484" s="203"/>
      <c r="H484" s="203"/>
      <c r="I484" s="222"/>
      <c r="J484" s="222"/>
      <c r="K484" s="222"/>
      <c r="L484" s="222"/>
      <c r="M484" s="222"/>
    </row>
    <row r="485" spans="1:13">
      <c r="A485" s="228"/>
      <c r="B485" s="156"/>
      <c r="C485" s="156"/>
      <c r="D485" s="165"/>
      <c r="E485" s="196"/>
      <c r="F485" s="223"/>
      <c r="G485" s="203"/>
      <c r="H485" s="222"/>
      <c r="I485" s="222"/>
      <c r="J485" s="222"/>
      <c r="K485" s="222"/>
      <c r="L485" s="222"/>
      <c r="M485" s="222"/>
    </row>
    <row r="486" spans="1:13">
      <c r="A486" s="227"/>
      <c r="B486" s="156"/>
      <c r="C486" s="156"/>
      <c r="D486" s="165"/>
      <c r="E486" s="196"/>
      <c r="F486" s="222"/>
      <c r="G486" s="203"/>
      <c r="H486" s="222"/>
      <c r="I486" s="222"/>
      <c r="J486" s="222"/>
      <c r="K486" s="222"/>
      <c r="L486" s="222"/>
      <c r="M486" s="222"/>
    </row>
    <row r="487" spans="1:13">
      <c r="A487" s="227"/>
      <c r="B487" s="156"/>
      <c r="C487" s="156"/>
      <c r="D487" s="165"/>
      <c r="E487" s="196"/>
      <c r="F487" s="222"/>
      <c r="G487" s="222"/>
      <c r="H487" s="222"/>
      <c r="I487" s="222"/>
      <c r="J487" s="222"/>
      <c r="K487" s="222"/>
      <c r="L487" s="222"/>
      <c r="M487" s="222"/>
    </row>
    <row r="488" spans="1:13">
      <c r="A488" s="228"/>
      <c r="B488" s="156"/>
      <c r="C488" s="156"/>
      <c r="D488" s="165"/>
      <c r="E488" s="196"/>
      <c r="F488" s="222"/>
      <c r="G488" s="222"/>
      <c r="H488" s="222"/>
      <c r="I488" s="222"/>
      <c r="J488" s="222"/>
      <c r="K488" s="222"/>
      <c r="L488" s="222"/>
      <c r="M488" s="222"/>
    </row>
    <row r="489" spans="1:13">
      <c r="A489" s="227"/>
      <c r="B489" s="156"/>
      <c r="C489" s="156"/>
      <c r="D489" s="165"/>
      <c r="E489" s="196"/>
      <c r="F489" s="222"/>
      <c r="G489" s="222"/>
      <c r="H489" s="222"/>
      <c r="I489" s="222"/>
      <c r="J489" s="222"/>
      <c r="K489" s="222"/>
      <c r="L489" s="222"/>
      <c r="M489" s="222"/>
    </row>
    <row r="490" spans="1:13">
      <c r="A490" s="227"/>
      <c r="B490" s="156"/>
      <c r="C490" s="156"/>
      <c r="D490" s="165"/>
      <c r="E490" s="196"/>
      <c r="F490" s="222"/>
      <c r="G490" s="222"/>
      <c r="H490" s="222"/>
      <c r="I490" s="222"/>
      <c r="J490" s="222"/>
      <c r="K490" s="222"/>
      <c r="L490" s="222"/>
      <c r="M490" s="222"/>
    </row>
    <row r="491" spans="1:13">
      <c r="A491" s="228"/>
      <c r="B491" s="156"/>
      <c r="C491" s="156"/>
      <c r="D491" s="165"/>
      <c r="E491" s="196"/>
      <c r="F491" s="222"/>
      <c r="G491" s="222"/>
      <c r="H491" s="222"/>
      <c r="I491" s="222"/>
      <c r="J491" s="222"/>
      <c r="K491" s="222"/>
      <c r="L491" s="222"/>
      <c r="M491" s="222"/>
    </row>
    <row r="492" spans="1:13">
      <c r="A492" s="227"/>
      <c r="B492" s="156"/>
      <c r="C492" s="156"/>
      <c r="D492" s="165"/>
      <c r="E492" s="196"/>
      <c r="F492" s="223"/>
      <c r="G492" s="222"/>
      <c r="H492" s="222"/>
      <c r="I492" s="222"/>
      <c r="J492" s="222"/>
      <c r="K492" s="222"/>
      <c r="L492" s="222"/>
      <c r="M492" s="222"/>
    </row>
    <row r="493" spans="1:13">
      <c r="A493" s="227"/>
      <c r="B493" s="156"/>
      <c r="C493" s="156"/>
      <c r="D493" s="165"/>
      <c r="E493" s="196"/>
      <c r="F493" s="223"/>
      <c r="G493" s="222"/>
      <c r="H493" s="222"/>
      <c r="I493" s="222"/>
      <c r="J493" s="222"/>
      <c r="K493" s="222"/>
      <c r="L493" s="222"/>
      <c r="M493" s="222"/>
    </row>
    <row r="494" spans="1:13">
      <c r="A494" s="228"/>
      <c r="B494" s="156"/>
      <c r="C494" s="156"/>
      <c r="D494" s="165"/>
      <c r="E494" s="196"/>
      <c r="F494" s="223"/>
      <c r="G494" s="222"/>
      <c r="H494" s="222"/>
      <c r="I494" s="222"/>
      <c r="J494" s="222"/>
      <c r="K494" s="222"/>
      <c r="L494" s="222"/>
      <c r="M494" s="222"/>
    </row>
    <row r="495" spans="1:13">
      <c r="A495" s="227"/>
      <c r="B495" s="156"/>
      <c r="C495" s="156"/>
      <c r="D495" s="165"/>
      <c r="E495" s="196"/>
      <c r="F495" s="223"/>
      <c r="G495" s="222"/>
      <c r="H495" s="203"/>
      <c r="I495" s="222"/>
      <c r="J495" s="222"/>
      <c r="K495" s="222"/>
      <c r="L495" s="222"/>
      <c r="M495" s="222"/>
    </row>
    <row r="496" spans="1:13">
      <c r="A496" s="227"/>
      <c r="B496" s="156"/>
      <c r="C496" s="156"/>
      <c r="D496" s="165"/>
      <c r="E496" s="196"/>
      <c r="F496" s="223"/>
      <c r="G496" s="222"/>
      <c r="H496" s="203"/>
      <c r="I496" s="222"/>
      <c r="J496" s="222"/>
      <c r="K496" s="222"/>
      <c r="L496" s="222"/>
      <c r="M496" s="222"/>
    </row>
    <row r="497" spans="1:13">
      <c r="A497" s="228"/>
      <c r="B497" s="156"/>
      <c r="C497" s="156"/>
      <c r="D497" s="165"/>
      <c r="E497" s="196"/>
      <c r="F497" s="223"/>
      <c r="G497" s="203"/>
      <c r="H497" s="203"/>
      <c r="I497" s="222"/>
      <c r="J497" s="222"/>
      <c r="K497" s="222"/>
      <c r="L497" s="222"/>
      <c r="M497" s="222"/>
    </row>
    <row r="498" spans="1:13">
      <c r="A498" s="227"/>
      <c r="B498" s="156"/>
      <c r="C498" s="156"/>
      <c r="D498" s="165"/>
      <c r="E498" s="196"/>
      <c r="F498" s="223"/>
      <c r="G498" s="203"/>
      <c r="H498" s="203"/>
      <c r="I498" s="222"/>
      <c r="J498" s="222"/>
      <c r="K498" s="222"/>
      <c r="L498" s="222"/>
      <c r="M498" s="222"/>
    </row>
    <row r="499" spans="1:13">
      <c r="A499" s="227"/>
      <c r="B499" s="156"/>
      <c r="C499" s="156"/>
      <c r="D499" s="165"/>
      <c r="E499" s="196"/>
      <c r="F499" s="223"/>
      <c r="G499" s="203"/>
      <c r="H499" s="203"/>
      <c r="I499" s="222"/>
      <c r="J499" s="222"/>
      <c r="K499" s="222"/>
      <c r="L499" s="222"/>
      <c r="M499" s="222"/>
    </row>
    <row r="500" spans="1:13">
      <c r="A500" s="228"/>
      <c r="B500" s="156"/>
      <c r="C500" s="156"/>
      <c r="D500" s="165"/>
      <c r="E500" s="196"/>
      <c r="F500" s="223"/>
      <c r="G500" s="203"/>
      <c r="H500" s="222"/>
      <c r="I500" s="222"/>
      <c r="J500" s="222"/>
      <c r="K500" s="222"/>
      <c r="L500" s="222"/>
      <c r="M500" s="222"/>
    </row>
    <row r="501" spans="1:13">
      <c r="A501" s="227"/>
      <c r="B501" s="156"/>
      <c r="C501" s="156"/>
      <c r="D501" s="165"/>
      <c r="E501" s="196"/>
      <c r="F501" s="222"/>
      <c r="G501" s="203"/>
      <c r="H501" s="222"/>
      <c r="I501" s="222"/>
      <c r="J501" s="222"/>
      <c r="K501" s="222"/>
      <c r="L501" s="222"/>
      <c r="M501" s="222"/>
    </row>
    <row r="502" spans="1:13">
      <c r="A502" s="227"/>
      <c r="B502" s="156"/>
      <c r="C502" s="156"/>
      <c r="D502" s="165"/>
      <c r="E502" s="196"/>
      <c r="F502" s="222"/>
      <c r="G502" s="222"/>
      <c r="H502" s="222"/>
      <c r="I502" s="222"/>
      <c r="J502" s="222"/>
      <c r="K502" s="222"/>
      <c r="L502" s="222"/>
      <c r="M502" s="222"/>
    </row>
    <row r="503" spans="1:13">
      <c r="A503" s="228"/>
      <c r="B503" s="156"/>
      <c r="C503" s="156"/>
      <c r="D503" s="165"/>
      <c r="E503" s="196"/>
      <c r="F503" s="222"/>
      <c r="G503" s="222"/>
      <c r="H503" s="222"/>
      <c r="I503" s="222"/>
      <c r="J503" s="222"/>
      <c r="K503" s="222"/>
      <c r="L503" s="222"/>
      <c r="M503" s="222"/>
    </row>
    <row r="504" spans="1:13">
      <c r="A504" s="227"/>
      <c r="B504" s="156"/>
      <c r="C504" s="156"/>
      <c r="D504" s="165"/>
      <c r="E504" s="196"/>
      <c r="F504" s="222"/>
      <c r="G504" s="222"/>
      <c r="H504" s="222"/>
      <c r="I504" s="222"/>
      <c r="J504" s="222"/>
      <c r="K504" s="222"/>
      <c r="L504" s="222"/>
      <c r="M504" s="222"/>
    </row>
    <row r="505" spans="1:13">
      <c r="A505" s="227"/>
      <c r="B505" s="156"/>
      <c r="C505" s="156"/>
      <c r="D505" s="165"/>
      <c r="E505" s="196"/>
      <c r="F505" s="222"/>
      <c r="G505" s="222"/>
      <c r="H505" s="222"/>
      <c r="I505" s="222"/>
      <c r="J505" s="222"/>
      <c r="K505" s="222"/>
      <c r="L505" s="222"/>
      <c r="M505" s="222"/>
    </row>
    <row r="506" spans="1:13">
      <c r="A506" s="228"/>
      <c r="B506" s="156"/>
      <c r="C506" s="156"/>
      <c r="D506" s="165"/>
      <c r="E506" s="196"/>
      <c r="F506" s="222"/>
      <c r="G506" s="222"/>
      <c r="H506" s="222"/>
      <c r="I506" s="222"/>
      <c r="J506" s="222"/>
      <c r="K506" s="222"/>
      <c r="L506" s="222"/>
      <c r="M506" s="222"/>
    </row>
    <row r="507" spans="1:13">
      <c r="A507" s="227"/>
      <c r="B507" s="156"/>
      <c r="C507" s="156"/>
      <c r="D507" s="165"/>
      <c r="E507" s="196"/>
      <c r="F507" s="223"/>
      <c r="G507" s="222"/>
      <c r="H507" s="222"/>
      <c r="I507" s="222"/>
      <c r="J507" s="222"/>
      <c r="K507" s="222"/>
      <c r="L507" s="222"/>
      <c r="M507" s="222"/>
    </row>
    <row r="508" spans="1:13">
      <c r="A508" s="227"/>
      <c r="B508" s="156"/>
      <c r="C508" s="156"/>
      <c r="D508" s="165"/>
      <c r="E508" s="196"/>
      <c r="F508" s="223"/>
      <c r="G508" s="222"/>
      <c r="H508" s="222"/>
      <c r="I508" s="222"/>
      <c r="J508" s="222"/>
      <c r="K508" s="222"/>
      <c r="L508" s="222"/>
      <c r="M508" s="222"/>
    </row>
    <row r="509" spans="1:13">
      <c r="A509" s="228"/>
      <c r="B509" s="156"/>
      <c r="C509" s="156"/>
      <c r="D509" s="165"/>
      <c r="E509" s="196"/>
      <c r="F509" s="223"/>
      <c r="G509" s="222"/>
      <c r="H509" s="222"/>
      <c r="I509" s="222"/>
      <c r="J509" s="222"/>
      <c r="K509" s="222"/>
      <c r="L509" s="222"/>
      <c r="M509" s="222"/>
    </row>
    <row r="510" spans="1:13">
      <c r="A510" s="227"/>
      <c r="B510" s="156"/>
      <c r="C510" s="156"/>
      <c r="D510" s="165"/>
      <c r="E510" s="196"/>
      <c r="F510" s="222"/>
      <c r="G510" s="222"/>
      <c r="H510" s="222"/>
      <c r="I510" s="222"/>
      <c r="J510" s="222"/>
      <c r="K510" s="222"/>
      <c r="L510" s="222"/>
      <c r="M510" s="222"/>
    </row>
    <row r="511" spans="1:13">
      <c r="A511" s="227"/>
      <c r="B511" s="156"/>
      <c r="C511" s="156"/>
      <c r="D511" s="165"/>
      <c r="E511" s="196"/>
      <c r="F511" s="222"/>
      <c r="G511" s="222"/>
      <c r="H511" s="222"/>
      <c r="I511" s="222"/>
      <c r="J511" s="222"/>
      <c r="K511" s="222"/>
      <c r="L511" s="222"/>
      <c r="M511" s="222"/>
    </row>
    <row r="512" spans="1:13">
      <c r="A512" s="228"/>
      <c r="B512" s="156"/>
      <c r="C512" s="156"/>
      <c r="D512" s="165"/>
      <c r="E512" s="196"/>
      <c r="F512" s="222"/>
      <c r="G512" s="202"/>
      <c r="H512" s="222"/>
      <c r="I512" s="222"/>
      <c r="J512" s="222"/>
      <c r="K512" s="222"/>
      <c r="L512" s="222"/>
      <c r="M512" s="222"/>
    </row>
    <row r="513" spans="1:13">
      <c r="A513" s="227"/>
      <c r="B513" s="157"/>
      <c r="C513" s="156"/>
      <c r="D513" s="165"/>
      <c r="E513" s="196"/>
      <c r="F513" s="222"/>
      <c r="G513" s="202"/>
      <c r="H513" s="222"/>
      <c r="I513" s="222"/>
      <c r="J513" s="222"/>
      <c r="K513" s="222"/>
      <c r="L513" s="222"/>
      <c r="M513" s="222"/>
    </row>
    <row r="514" spans="1:13">
      <c r="A514" s="227"/>
      <c r="B514" s="157"/>
      <c r="C514" s="156"/>
      <c r="D514" s="165"/>
      <c r="E514" s="196"/>
      <c r="F514" s="222"/>
      <c r="G514" s="202"/>
      <c r="H514" s="222"/>
      <c r="I514" s="222"/>
      <c r="J514" s="222"/>
      <c r="K514" s="222"/>
      <c r="L514" s="222"/>
      <c r="M514" s="222"/>
    </row>
    <row r="515" spans="1:13">
      <c r="A515" s="228"/>
      <c r="B515" s="157"/>
      <c r="C515" s="156"/>
      <c r="D515" s="165"/>
      <c r="E515" s="196"/>
      <c r="F515" s="222"/>
      <c r="G515" s="202"/>
      <c r="H515" s="222"/>
      <c r="I515" s="222"/>
      <c r="J515" s="222"/>
      <c r="K515" s="222"/>
      <c r="L515" s="222"/>
      <c r="M515" s="222"/>
    </row>
    <row r="516" spans="1:13">
      <c r="A516" s="227"/>
      <c r="B516" s="157"/>
      <c r="C516" s="156"/>
      <c r="D516" s="165"/>
      <c r="E516" s="196"/>
      <c r="F516" s="222"/>
      <c r="G516" s="202"/>
      <c r="H516" s="222"/>
      <c r="I516" s="222"/>
      <c r="J516" s="222"/>
      <c r="K516" s="222"/>
      <c r="L516" s="222"/>
      <c r="M516" s="222"/>
    </row>
    <row r="517" spans="1:13">
      <c r="A517" s="227"/>
      <c r="B517" s="157"/>
      <c r="C517" s="156"/>
      <c r="D517" s="165"/>
      <c r="E517" s="196"/>
      <c r="F517" s="222"/>
      <c r="G517" s="202"/>
      <c r="H517" s="222"/>
      <c r="I517" s="222"/>
      <c r="J517" s="222"/>
      <c r="K517" s="222"/>
      <c r="L517" s="222"/>
      <c r="M517" s="222"/>
    </row>
    <row r="518" spans="1:13">
      <c r="A518" s="228"/>
      <c r="B518" s="157"/>
      <c r="C518" s="156"/>
      <c r="D518" s="165"/>
      <c r="E518" s="196"/>
      <c r="F518" s="222"/>
      <c r="G518" s="222"/>
      <c r="H518" s="222"/>
      <c r="I518" s="222"/>
      <c r="J518" s="222"/>
      <c r="K518" s="222"/>
      <c r="L518" s="222"/>
      <c r="M518" s="222"/>
    </row>
    <row r="519" spans="1:13">
      <c r="A519" s="227"/>
      <c r="B519" s="157"/>
      <c r="C519" s="156"/>
      <c r="D519" s="165"/>
      <c r="E519" s="196"/>
      <c r="F519" s="222"/>
      <c r="G519" s="222"/>
      <c r="H519" s="222"/>
      <c r="I519" s="222"/>
      <c r="J519" s="222"/>
      <c r="K519" s="222"/>
      <c r="L519" s="222"/>
      <c r="M519" s="222"/>
    </row>
    <row r="520" spans="1:13">
      <c r="A520" s="227"/>
      <c r="B520" s="157"/>
      <c r="C520" s="156"/>
      <c r="D520" s="165"/>
      <c r="E520" s="196"/>
      <c r="F520" s="222"/>
      <c r="G520" s="222"/>
      <c r="H520" s="222"/>
      <c r="I520" s="222"/>
      <c r="J520" s="222"/>
      <c r="K520" s="222"/>
      <c r="L520" s="222"/>
      <c r="M520" s="222"/>
    </row>
    <row r="521" spans="1:13">
      <c r="A521" s="228"/>
      <c r="B521" s="157"/>
      <c r="C521" s="156"/>
      <c r="D521" s="165"/>
      <c r="E521" s="196"/>
      <c r="F521" s="222"/>
      <c r="G521" s="222"/>
      <c r="H521" s="222"/>
      <c r="I521" s="222"/>
      <c r="J521" s="222"/>
      <c r="K521" s="222"/>
      <c r="L521" s="222"/>
      <c r="M521" s="222"/>
    </row>
    <row r="522" spans="1:13">
      <c r="A522" s="227"/>
      <c r="B522" s="157"/>
      <c r="C522" s="156"/>
      <c r="D522" s="165"/>
      <c r="E522" s="196"/>
      <c r="F522" s="222"/>
      <c r="G522" s="222"/>
      <c r="H522" s="222"/>
      <c r="I522" s="222"/>
      <c r="J522" s="222"/>
      <c r="K522" s="222"/>
      <c r="L522" s="222"/>
      <c r="M522" s="222"/>
    </row>
    <row r="523" spans="1:13">
      <c r="A523" s="227"/>
      <c r="B523" s="157"/>
      <c r="C523" s="156"/>
      <c r="D523" s="165"/>
      <c r="E523" s="196"/>
      <c r="F523" s="222"/>
      <c r="G523" s="222"/>
      <c r="H523" s="222"/>
      <c r="I523" s="222"/>
      <c r="J523" s="222"/>
      <c r="K523" s="222"/>
      <c r="L523" s="222"/>
      <c r="M523" s="222"/>
    </row>
    <row r="524" spans="1:13">
      <c r="A524" s="228"/>
      <c r="B524" s="157"/>
      <c r="C524" s="156"/>
      <c r="D524" s="165"/>
      <c r="E524" s="196"/>
      <c r="F524" s="222"/>
      <c r="G524" s="222"/>
      <c r="H524" s="222"/>
      <c r="I524" s="222"/>
      <c r="J524" s="222"/>
      <c r="K524" s="222"/>
      <c r="L524" s="222"/>
      <c r="M524" s="222"/>
    </row>
    <row r="525" spans="1:13">
      <c r="A525" s="227"/>
      <c r="B525" s="157"/>
      <c r="C525" s="156"/>
      <c r="D525" s="165"/>
      <c r="E525" s="196"/>
      <c r="F525" s="222"/>
      <c r="G525" s="222"/>
      <c r="H525" s="222"/>
      <c r="I525" s="222"/>
      <c r="J525" s="222"/>
      <c r="K525" s="222"/>
      <c r="L525" s="222"/>
      <c r="M525" s="222"/>
    </row>
    <row r="526" spans="1:13">
      <c r="A526" s="227"/>
      <c r="B526" s="157"/>
      <c r="C526" s="156"/>
      <c r="D526" s="165"/>
      <c r="E526" s="196"/>
      <c r="F526" s="222"/>
      <c r="G526" s="222"/>
      <c r="H526" s="222"/>
      <c r="I526" s="222"/>
      <c r="J526" s="222"/>
      <c r="K526" s="222"/>
      <c r="L526" s="222"/>
      <c r="M526" s="222"/>
    </row>
    <row r="527" spans="1:13">
      <c r="A527" s="228"/>
      <c r="B527" s="157"/>
      <c r="C527" s="156"/>
      <c r="D527" s="165"/>
      <c r="E527" s="196"/>
      <c r="F527" s="222"/>
      <c r="G527" s="222"/>
      <c r="H527" s="222"/>
      <c r="I527" s="222"/>
      <c r="J527" s="222"/>
      <c r="K527" s="222"/>
      <c r="L527" s="222"/>
      <c r="M527" s="222"/>
    </row>
    <row r="528" spans="1:13">
      <c r="A528" s="9"/>
      <c r="B528" s="9"/>
      <c r="C528" s="9"/>
      <c r="D528" s="9"/>
      <c r="E528" s="196"/>
      <c r="F528" s="9"/>
      <c r="G528" s="222"/>
      <c r="H528" s="9"/>
      <c r="I528" s="222"/>
      <c r="J528" s="222"/>
      <c r="K528" s="222"/>
      <c r="L528" s="222"/>
      <c r="M528" s="222"/>
    </row>
    <row r="529" spans="1:13">
      <c r="A529" s="9"/>
      <c r="B529" s="9"/>
      <c r="C529" s="9"/>
      <c r="D529" s="9"/>
      <c r="E529" s="9"/>
      <c r="F529" s="9"/>
      <c r="G529" s="222"/>
      <c r="H529" s="9"/>
      <c r="I529" s="9"/>
      <c r="J529" s="9"/>
      <c r="K529" s="9"/>
      <c r="L529" s="9"/>
      <c r="M529" s="9"/>
    </row>
    <row r="530" spans="1:13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</row>
    <row r="531" spans="1:13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</row>
    <row r="532" spans="1:13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</row>
    <row r="533" spans="1:13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</row>
    <row r="534" spans="1:13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</row>
    <row r="535" spans="1:13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</row>
    <row r="536" spans="1:13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</row>
    <row r="537" spans="1:13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</row>
    <row r="538" spans="1:13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</row>
    <row r="539" spans="1:13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</row>
    <row r="540" spans="1:13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</row>
  </sheetData>
  <phoneticPr fontId="1" type="noConversion"/>
  <pageMargins left="0.19685039370078741" right="0.27559055118110237" top="0.43307086614173229" bottom="0.3937007874015748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5"/>
  <sheetViews>
    <sheetView zoomScale="90" zoomScaleNormal="9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C99" sqref="C99"/>
    </sheetView>
  </sheetViews>
  <sheetFormatPr defaultRowHeight="12.75"/>
  <cols>
    <col min="1" max="1" width="6.7109375" style="40" customWidth="1"/>
    <col min="2" max="2" width="10.5703125" style="40" customWidth="1"/>
    <col min="3" max="3" width="24.85546875" style="40" customWidth="1"/>
    <col min="4" max="4" width="4.85546875" style="40" customWidth="1"/>
    <col min="5" max="5" width="12.7109375" style="40" customWidth="1"/>
    <col min="6" max="6" width="36.28515625" style="40" customWidth="1"/>
    <col min="7" max="7" width="36.140625" style="40" customWidth="1"/>
    <col min="8" max="8" width="22.28515625" style="40" customWidth="1"/>
    <col min="9" max="9" width="14.7109375" style="40" customWidth="1"/>
    <col min="10" max="10" width="14.85546875" style="40" customWidth="1"/>
    <col min="11" max="16384" width="9.140625" style="40"/>
  </cols>
  <sheetData>
    <row r="1" spans="1:10" ht="13.5" thickBot="1">
      <c r="A1" s="1" t="s">
        <v>25</v>
      </c>
      <c r="B1" s="2"/>
      <c r="C1" s="2"/>
      <c r="D1" s="2"/>
      <c r="E1" s="2"/>
      <c r="F1" s="2"/>
      <c r="G1" s="2"/>
      <c r="H1" s="2"/>
      <c r="I1" s="2"/>
      <c r="J1" s="2"/>
    </row>
    <row r="2" spans="1:10" ht="120" customHeight="1">
      <c r="A2" s="102" t="s">
        <v>11</v>
      </c>
      <c r="B2" s="66" t="s">
        <v>52</v>
      </c>
      <c r="C2" s="66" t="s">
        <v>19</v>
      </c>
      <c r="D2" s="66" t="s">
        <v>8</v>
      </c>
      <c r="E2" s="66" t="s">
        <v>12</v>
      </c>
      <c r="F2" s="66" t="s">
        <v>0</v>
      </c>
      <c r="G2" s="66" t="s">
        <v>9</v>
      </c>
      <c r="H2" s="66" t="s">
        <v>10</v>
      </c>
      <c r="I2" s="66" t="s">
        <v>28</v>
      </c>
      <c r="J2" s="67" t="s">
        <v>29</v>
      </c>
    </row>
    <row r="3" spans="1:10" ht="13.5" thickBot="1">
      <c r="A3" s="104">
        <v>1</v>
      </c>
      <c r="B3" s="105">
        <v>2</v>
      </c>
      <c r="C3" s="105">
        <v>3</v>
      </c>
      <c r="D3" s="105">
        <v>4</v>
      </c>
      <c r="E3" s="105">
        <v>5</v>
      </c>
      <c r="F3" s="105">
        <v>6</v>
      </c>
      <c r="G3" s="105">
        <v>7</v>
      </c>
      <c r="H3" s="105">
        <v>8</v>
      </c>
      <c r="I3" s="105">
        <v>9</v>
      </c>
      <c r="J3" s="106">
        <v>10</v>
      </c>
    </row>
    <row r="4" spans="1:10">
      <c r="A4" s="162" t="s">
        <v>6</v>
      </c>
      <c r="B4" s="156" t="s">
        <v>151</v>
      </c>
      <c r="C4" s="156" t="s">
        <v>152</v>
      </c>
      <c r="D4" s="156">
        <v>1</v>
      </c>
      <c r="E4" s="244" t="s">
        <v>684</v>
      </c>
      <c r="F4" s="168" t="s">
        <v>759</v>
      </c>
      <c r="G4" s="168" t="s">
        <v>376</v>
      </c>
      <c r="H4" s="168" t="s">
        <v>760</v>
      </c>
      <c r="I4" s="168" t="s">
        <v>239</v>
      </c>
      <c r="J4" s="108"/>
    </row>
    <row r="5" spans="1:10">
      <c r="A5" s="162" t="s">
        <v>6</v>
      </c>
      <c r="B5" s="156" t="s">
        <v>151</v>
      </c>
      <c r="C5" s="156" t="s">
        <v>152</v>
      </c>
      <c r="D5" s="156">
        <v>1</v>
      </c>
      <c r="E5" s="244" t="s">
        <v>761</v>
      </c>
      <c r="F5" s="168" t="s">
        <v>762</v>
      </c>
      <c r="G5" s="168" t="s">
        <v>198</v>
      </c>
      <c r="H5" s="168" t="s">
        <v>763</v>
      </c>
      <c r="I5" s="168" t="s">
        <v>239</v>
      </c>
      <c r="J5" s="110"/>
    </row>
    <row r="6" spans="1:10">
      <c r="A6" s="162" t="s">
        <v>6</v>
      </c>
      <c r="B6" s="156" t="s">
        <v>151</v>
      </c>
      <c r="C6" s="156" t="s">
        <v>152</v>
      </c>
      <c r="D6" s="156">
        <v>1</v>
      </c>
      <c r="E6" s="244" t="s">
        <v>761</v>
      </c>
      <c r="F6" s="168" t="s">
        <v>764</v>
      </c>
      <c r="G6" s="168" t="s">
        <v>202</v>
      </c>
      <c r="H6" s="168" t="s">
        <v>765</v>
      </c>
      <c r="I6" s="168" t="s">
        <v>239</v>
      </c>
      <c r="J6" s="110"/>
    </row>
    <row r="7" spans="1:10">
      <c r="A7" s="163" t="s">
        <v>6</v>
      </c>
      <c r="B7" s="156" t="s">
        <v>151</v>
      </c>
      <c r="C7" s="156" t="s">
        <v>152</v>
      </c>
      <c r="D7" s="156">
        <v>3</v>
      </c>
      <c r="E7" s="21" t="s">
        <v>156</v>
      </c>
      <c r="F7" s="42" t="s">
        <v>192</v>
      </c>
      <c r="G7" s="42" t="s">
        <v>194</v>
      </c>
      <c r="H7" s="42" t="s">
        <v>193</v>
      </c>
      <c r="I7" s="107" t="s">
        <v>206</v>
      </c>
      <c r="J7" s="110"/>
    </row>
    <row r="8" spans="1:10">
      <c r="A8" s="163" t="s">
        <v>6</v>
      </c>
      <c r="B8" s="156" t="s">
        <v>151</v>
      </c>
      <c r="C8" s="156" t="s">
        <v>152</v>
      </c>
      <c r="D8" s="156">
        <v>3</v>
      </c>
      <c r="E8" s="244" t="s">
        <v>156</v>
      </c>
      <c r="F8" s="107" t="s">
        <v>532</v>
      </c>
      <c r="G8" s="107" t="s">
        <v>195</v>
      </c>
      <c r="H8" s="107" t="s">
        <v>576</v>
      </c>
      <c r="I8" s="107" t="s">
        <v>206</v>
      </c>
      <c r="J8" s="110"/>
    </row>
    <row r="9" spans="1:10">
      <c r="A9" s="163" t="s">
        <v>6</v>
      </c>
      <c r="B9" s="156" t="s">
        <v>151</v>
      </c>
      <c r="C9" s="156" t="s">
        <v>152</v>
      </c>
      <c r="D9" s="156">
        <v>3</v>
      </c>
      <c r="E9" s="244" t="s">
        <v>156</v>
      </c>
      <c r="F9" s="168" t="s">
        <v>683</v>
      </c>
      <c r="G9" s="168" t="s">
        <v>196</v>
      </c>
      <c r="H9" s="168" t="s">
        <v>766</v>
      </c>
      <c r="I9" s="168" t="s">
        <v>239</v>
      </c>
      <c r="J9" s="110"/>
    </row>
    <row r="10" spans="1:10">
      <c r="A10" s="163" t="s">
        <v>6</v>
      </c>
      <c r="B10" s="156" t="s">
        <v>151</v>
      </c>
      <c r="C10" s="156" t="s">
        <v>152</v>
      </c>
      <c r="D10" s="156">
        <v>3</v>
      </c>
      <c r="E10" s="244" t="s">
        <v>622</v>
      </c>
      <c r="F10" s="168" t="s">
        <v>533</v>
      </c>
      <c r="G10" s="168" t="s">
        <v>191</v>
      </c>
      <c r="H10" s="168" t="s">
        <v>767</v>
      </c>
      <c r="I10" s="168" t="s">
        <v>239</v>
      </c>
      <c r="J10" s="110"/>
    </row>
    <row r="11" spans="1:10">
      <c r="A11" s="163" t="s">
        <v>6</v>
      </c>
      <c r="B11" s="156" t="s">
        <v>151</v>
      </c>
      <c r="C11" s="156" t="s">
        <v>152</v>
      </c>
      <c r="D11" s="156">
        <v>3</v>
      </c>
      <c r="E11" s="244" t="s">
        <v>622</v>
      </c>
      <c r="F11" s="168" t="s">
        <v>534</v>
      </c>
      <c r="G11" s="168" t="s">
        <v>191</v>
      </c>
      <c r="H11" s="168" t="s">
        <v>767</v>
      </c>
      <c r="I11" s="168" t="s">
        <v>239</v>
      </c>
      <c r="J11" s="110"/>
    </row>
    <row r="12" spans="1:10">
      <c r="A12" s="163" t="s">
        <v>6</v>
      </c>
      <c r="B12" s="156" t="s">
        <v>151</v>
      </c>
      <c r="C12" s="156" t="s">
        <v>152</v>
      </c>
      <c r="D12" s="156">
        <v>3</v>
      </c>
      <c r="E12" s="244" t="s">
        <v>622</v>
      </c>
      <c r="F12" s="42" t="s">
        <v>199</v>
      </c>
      <c r="G12" s="42" t="s">
        <v>194</v>
      </c>
      <c r="H12" s="42" t="s">
        <v>200</v>
      </c>
      <c r="I12" s="107" t="s">
        <v>206</v>
      </c>
      <c r="J12" s="110"/>
    </row>
    <row r="13" spans="1:10">
      <c r="A13" s="163" t="s">
        <v>6</v>
      </c>
      <c r="B13" s="156" t="s">
        <v>151</v>
      </c>
      <c r="C13" s="156" t="s">
        <v>152</v>
      </c>
      <c r="D13" s="156">
        <v>3</v>
      </c>
      <c r="E13" s="234" t="s">
        <v>158</v>
      </c>
      <c r="F13" s="42" t="s">
        <v>259</v>
      </c>
      <c r="G13" s="42" t="s">
        <v>191</v>
      </c>
      <c r="H13" s="42" t="s">
        <v>564</v>
      </c>
      <c r="I13" s="107" t="s">
        <v>206</v>
      </c>
      <c r="J13" s="110"/>
    </row>
    <row r="14" spans="1:10">
      <c r="A14" s="163" t="s">
        <v>6</v>
      </c>
      <c r="B14" s="156" t="s">
        <v>151</v>
      </c>
      <c r="C14" s="156" t="s">
        <v>152</v>
      </c>
      <c r="D14" s="156">
        <v>3</v>
      </c>
      <c r="E14" s="234" t="s">
        <v>158</v>
      </c>
      <c r="F14" s="42" t="s">
        <v>260</v>
      </c>
      <c r="G14" s="107" t="s">
        <v>222</v>
      </c>
      <c r="H14" s="42" t="s">
        <v>421</v>
      </c>
      <c r="I14" s="107" t="s">
        <v>206</v>
      </c>
      <c r="J14" s="110"/>
    </row>
    <row r="15" spans="1:10">
      <c r="A15" s="163" t="s">
        <v>6</v>
      </c>
      <c r="B15" s="157" t="s">
        <v>159</v>
      </c>
      <c r="C15" s="156" t="s">
        <v>152</v>
      </c>
      <c r="D15" s="233">
        <v>4</v>
      </c>
      <c r="E15" s="234" t="s">
        <v>160</v>
      </c>
      <c r="F15" s="42" t="s">
        <v>261</v>
      </c>
      <c r="G15" s="42" t="s">
        <v>242</v>
      </c>
      <c r="H15" s="42" t="s">
        <v>565</v>
      </c>
      <c r="I15" s="107" t="s">
        <v>206</v>
      </c>
      <c r="J15" s="110"/>
    </row>
    <row r="16" spans="1:10">
      <c r="A16" s="163" t="s">
        <v>6</v>
      </c>
      <c r="B16" s="158" t="s">
        <v>162</v>
      </c>
      <c r="C16" s="159" t="s">
        <v>163</v>
      </c>
      <c r="D16" s="159">
        <v>1</v>
      </c>
      <c r="E16" s="244" t="s">
        <v>687</v>
      </c>
      <c r="F16" s="42" t="s">
        <v>768</v>
      </c>
      <c r="G16" s="42" t="s">
        <v>205</v>
      </c>
      <c r="H16" s="42" t="s">
        <v>769</v>
      </c>
      <c r="I16" s="107" t="s">
        <v>239</v>
      </c>
      <c r="J16" s="110"/>
    </row>
    <row r="17" spans="1:10">
      <c r="A17" s="163" t="s">
        <v>6</v>
      </c>
      <c r="B17" s="158" t="s">
        <v>162</v>
      </c>
      <c r="C17" s="159" t="s">
        <v>163</v>
      </c>
      <c r="D17" s="159">
        <v>1</v>
      </c>
      <c r="E17" s="244" t="s">
        <v>687</v>
      </c>
      <c r="F17" s="42" t="s">
        <v>770</v>
      </c>
      <c r="G17" s="42" t="s">
        <v>196</v>
      </c>
      <c r="H17" s="42" t="s">
        <v>771</v>
      </c>
      <c r="I17" s="107" t="s">
        <v>239</v>
      </c>
      <c r="J17" s="110"/>
    </row>
    <row r="18" spans="1:10">
      <c r="A18" s="163" t="s">
        <v>6</v>
      </c>
      <c r="B18" s="158" t="s">
        <v>162</v>
      </c>
      <c r="C18" s="159" t="s">
        <v>163</v>
      </c>
      <c r="D18" s="159">
        <v>2</v>
      </c>
      <c r="E18" s="234" t="s">
        <v>164</v>
      </c>
      <c r="F18" s="42" t="s">
        <v>203</v>
      </c>
      <c r="G18" s="42" t="s">
        <v>205</v>
      </c>
      <c r="H18" s="42" t="s">
        <v>204</v>
      </c>
      <c r="I18" s="107" t="s">
        <v>206</v>
      </c>
      <c r="J18" s="110"/>
    </row>
    <row r="19" spans="1:10">
      <c r="A19" s="163" t="s">
        <v>6</v>
      </c>
      <c r="B19" s="158" t="s">
        <v>162</v>
      </c>
      <c r="C19" s="159" t="s">
        <v>163</v>
      </c>
      <c r="D19" s="159">
        <v>2</v>
      </c>
      <c r="E19" s="244" t="s">
        <v>164</v>
      </c>
      <c r="F19" s="42" t="s">
        <v>429</v>
      </c>
      <c r="G19" s="42" t="s">
        <v>196</v>
      </c>
      <c r="H19" s="42" t="s">
        <v>773</v>
      </c>
      <c r="I19" s="107" t="s">
        <v>206</v>
      </c>
      <c r="J19" s="110"/>
    </row>
    <row r="20" spans="1:10">
      <c r="A20" s="163" t="s">
        <v>6</v>
      </c>
      <c r="B20" s="158" t="s">
        <v>162</v>
      </c>
      <c r="C20" s="159" t="s">
        <v>163</v>
      </c>
      <c r="D20" s="159">
        <v>2</v>
      </c>
      <c r="E20" s="244" t="s">
        <v>164</v>
      </c>
      <c r="F20" s="42" t="s">
        <v>772</v>
      </c>
      <c r="G20" s="42" t="s">
        <v>202</v>
      </c>
      <c r="H20" s="42" t="s">
        <v>774</v>
      </c>
      <c r="I20" s="107" t="s">
        <v>206</v>
      </c>
      <c r="J20" s="110"/>
    </row>
    <row r="21" spans="1:10">
      <c r="A21" s="163" t="s">
        <v>6</v>
      </c>
      <c r="B21" s="158" t="s">
        <v>162</v>
      </c>
      <c r="C21" s="159" t="s">
        <v>163</v>
      </c>
      <c r="D21" s="159">
        <v>2</v>
      </c>
      <c r="E21" s="244" t="s">
        <v>164</v>
      </c>
      <c r="F21" s="42" t="s">
        <v>270</v>
      </c>
      <c r="G21" s="42" t="s">
        <v>205</v>
      </c>
      <c r="H21" s="42" t="s">
        <v>775</v>
      </c>
      <c r="I21" s="107" t="s">
        <v>206</v>
      </c>
      <c r="J21" s="110"/>
    </row>
    <row r="22" spans="1:10">
      <c r="A22" s="163" t="s">
        <v>6</v>
      </c>
      <c r="B22" s="158" t="s">
        <v>162</v>
      </c>
      <c r="C22" s="159" t="s">
        <v>163</v>
      </c>
      <c r="D22" s="159">
        <v>2</v>
      </c>
      <c r="E22" s="234" t="s">
        <v>164</v>
      </c>
      <c r="F22" s="42" t="s">
        <v>272</v>
      </c>
      <c r="G22" s="42" t="s">
        <v>376</v>
      </c>
      <c r="H22" s="42" t="s">
        <v>424</v>
      </c>
      <c r="I22" s="107" t="s">
        <v>206</v>
      </c>
      <c r="J22" s="110"/>
    </row>
    <row r="23" spans="1:10">
      <c r="A23" s="163" t="s">
        <v>6</v>
      </c>
      <c r="B23" s="158" t="s">
        <v>159</v>
      </c>
      <c r="C23" s="159" t="s">
        <v>152</v>
      </c>
      <c r="D23" s="159">
        <v>4</v>
      </c>
      <c r="E23" s="244" t="s">
        <v>492</v>
      </c>
      <c r="F23" s="42" t="s">
        <v>776</v>
      </c>
      <c r="G23" s="42" t="s">
        <v>205</v>
      </c>
      <c r="H23" s="42" t="s">
        <v>777</v>
      </c>
      <c r="I23" s="107" t="s">
        <v>239</v>
      </c>
      <c r="J23" s="110"/>
    </row>
    <row r="24" spans="1:10">
      <c r="A24" s="163" t="s">
        <v>6</v>
      </c>
      <c r="B24" s="158" t="s">
        <v>159</v>
      </c>
      <c r="C24" s="159" t="s">
        <v>152</v>
      </c>
      <c r="D24" s="159">
        <v>4</v>
      </c>
      <c r="E24" s="244" t="s">
        <v>492</v>
      </c>
      <c r="F24" s="42" t="s">
        <v>288</v>
      </c>
      <c r="G24" s="42" t="s">
        <v>209</v>
      </c>
      <c r="H24" s="42" t="s">
        <v>778</v>
      </c>
      <c r="I24" s="107" t="s">
        <v>239</v>
      </c>
      <c r="J24" s="110"/>
    </row>
    <row r="25" spans="1:10">
      <c r="A25" s="163" t="s">
        <v>6</v>
      </c>
      <c r="B25" s="158" t="s">
        <v>162</v>
      </c>
      <c r="C25" s="159" t="s">
        <v>163</v>
      </c>
      <c r="D25" s="255">
        <v>1</v>
      </c>
      <c r="E25" s="244" t="s">
        <v>688</v>
      </c>
      <c r="F25" s="42" t="s">
        <v>779</v>
      </c>
      <c r="G25" s="42" t="s">
        <v>198</v>
      </c>
      <c r="H25" s="42" t="s">
        <v>792</v>
      </c>
      <c r="I25" s="107" t="s">
        <v>239</v>
      </c>
      <c r="J25" s="110"/>
    </row>
    <row r="26" spans="1:10">
      <c r="A26" s="163" t="s">
        <v>6</v>
      </c>
      <c r="B26" s="158" t="s">
        <v>162</v>
      </c>
      <c r="C26" s="159" t="s">
        <v>163</v>
      </c>
      <c r="D26" s="255">
        <v>1</v>
      </c>
      <c r="E26" s="244" t="s">
        <v>688</v>
      </c>
      <c r="F26" s="42" t="s">
        <v>780</v>
      </c>
      <c r="G26" s="42" t="s">
        <v>228</v>
      </c>
      <c r="H26" s="42" t="s">
        <v>793</v>
      </c>
      <c r="I26" s="107" t="s">
        <v>239</v>
      </c>
      <c r="J26" s="110"/>
    </row>
    <row r="27" spans="1:10">
      <c r="A27" s="163" t="s">
        <v>6</v>
      </c>
      <c r="B27" s="158" t="s">
        <v>162</v>
      </c>
      <c r="C27" s="159" t="s">
        <v>163</v>
      </c>
      <c r="D27" s="255">
        <v>1</v>
      </c>
      <c r="E27" s="244" t="s">
        <v>688</v>
      </c>
      <c r="F27" s="42" t="s">
        <v>781</v>
      </c>
      <c r="G27" s="42" t="s">
        <v>209</v>
      </c>
      <c r="H27" s="42" t="s">
        <v>210</v>
      </c>
      <c r="I27" s="107" t="s">
        <v>239</v>
      </c>
      <c r="J27" s="110"/>
    </row>
    <row r="28" spans="1:10">
      <c r="A28" s="163" t="s">
        <v>6</v>
      </c>
      <c r="B28" s="158" t="s">
        <v>162</v>
      </c>
      <c r="C28" s="159" t="s">
        <v>163</v>
      </c>
      <c r="D28" s="255">
        <v>1</v>
      </c>
      <c r="E28" s="244" t="s">
        <v>688</v>
      </c>
      <c r="F28" s="42" t="s">
        <v>782</v>
      </c>
      <c r="G28" s="42" t="s">
        <v>214</v>
      </c>
      <c r="H28" s="42" t="s">
        <v>436</v>
      </c>
      <c r="I28" s="107" t="s">
        <v>239</v>
      </c>
      <c r="J28" s="110"/>
    </row>
    <row r="29" spans="1:10">
      <c r="A29" s="163" t="s">
        <v>6</v>
      </c>
      <c r="B29" s="158" t="s">
        <v>162</v>
      </c>
      <c r="C29" s="159" t="s">
        <v>163</v>
      </c>
      <c r="D29" s="255">
        <v>1</v>
      </c>
      <c r="E29" s="244" t="s">
        <v>688</v>
      </c>
      <c r="F29" s="42" t="s">
        <v>783</v>
      </c>
      <c r="G29" s="42" t="s">
        <v>198</v>
      </c>
      <c r="H29" s="42" t="s">
        <v>767</v>
      </c>
      <c r="I29" s="107" t="s">
        <v>239</v>
      </c>
      <c r="J29" s="110"/>
    </row>
    <row r="30" spans="1:10">
      <c r="A30" s="163" t="s">
        <v>6</v>
      </c>
      <c r="B30" s="158" t="s">
        <v>162</v>
      </c>
      <c r="C30" s="159" t="s">
        <v>163</v>
      </c>
      <c r="D30" s="255">
        <v>1</v>
      </c>
      <c r="E30" s="244" t="s">
        <v>688</v>
      </c>
      <c r="F30" s="42" t="s">
        <v>784</v>
      </c>
      <c r="G30" s="42" t="s">
        <v>230</v>
      </c>
      <c r="H30" s="42" t="s">
        <v>457</v>
      </c>
      <c r="I30" s="107" t="s">
        <v>239</v>
      </c>
      <c r="J30" s="110"/>
    </row>
    <row r="31" spans="1:10">
      <c r="A31" s="163" t="s">
        <v>6</v>
      </c>
      <c r="B31" s="158" t="s">
        <v>162</v>
      </c>
      <c r="C31" s="159" t="s">
        <v>163</v>
      </c>
      <c r="D31" s="255">
        <v>1</v>
      </c>
      <c r="E31" s="244" t="s">
        <v>688</v>
      </c>
      <c r="F31" s="42" t="s">
        <v>785</v>
      </c>
      <c r="G31" s="42" t="s">
        <v>191</v>
      </c>
      <c r="H31" s="42" t="s">
        <v>794</v>
      </c>
      <c r="I31" s="107" t="s">
        <v>239</v>
      </c>
      <c r="J31" s="110"/>
    </row>
    <row r="32" spans="1:10">
      <c r="A32" s="163" t="s">
        <v>6</v>
      </c>
      <c r="B32" s="158" t="s">
        <v>162</v>
      </c>
      <c r="C32" s="159" t="s">
        <v>163</v>
      </c>
      <c r="D32" s="255">
        <v>1</v>
      </c>
      <c r="E32" s="244" t="s">
        <v>688</v>
      </c>
      <c r="F32" s="42" t="s">
        <v>786</v>
      </c>
      <c r="G32" s="42" t="s">
        <v>191</v>
      </c>
      <c r="H32" s="42" t="s">
        <v>767</v>
      </c>
      <c r="I32" s="107" t="s">
        <v>239</v>
      </c>
      <c r="J32" s="110"/>
    </row>
    <row r="33" spans="1:10">
      <c r="A33" s="163" t="s">
        <v>6</v>
      </c>
      <c r="B33" s="158" t="s">
        <v>162</v>
      </c>
      <c r="C33" s="159" t="s">
        <v>163</v>
      </c>
      <c r="D33" s="255">
        <v>1</v>
      </c>
      <c r="E33" s="244" t="s">
        <v>688</v>
      </c>
      <c r="F33" s="42" t="s">
        <v>787</v>
      </c>
      <c r="G33" s="42" t="s">
        <v>242</v>
      </c>
      <c r="H33" s="42" t="s">
        <v>416</v>
      </c>
      <c r="I33" s="107" t="s">
        <v>239</v>
      </c>
      <c r="J33" s="110"/>
    </row>
    <row r="34" spans="1:10">
      <c r="A34" s="163" t="s">
        <v>6</v>
      </c>
      <c r="B34" s="158" t="s">
        <v>162</v>
      </c>
      <c r="C34" s="159" t="s">
        <v>163</v>
      </c>
      <c r="D34" s="255">
        <v>1</v>
      </c>
      <c r="E34" s="244" t="s">
        <v>688</v>
      </c>
      <c r="F34" s="42" t="s">
        <v>788</v>
      </c>
      <c r="G34" s="42" t="s">
        <v>196</v>
      </c>
      <c r="H34" s="42" t="s">
        <v>766</v>
      </c>
      <c r="I34" s="107" t="s">
        <v>239</v>
      </c>
      <c r="J34" s="110"/>
    </row>
    <row r="35" spans="1:10">
      <c r="A35" s="163" t="s">
        <v>6</v>
      </c>
      <c r="B35" s="158" t="s">
        <v>162</v>
      </c>
      <c r="C35" s="159" t="s">
        <v>163</v>
      </c>
      <c r="D35" s="255">
        <v>1</v>
      </c>
      <c r="E35" s="244" t="s">
        <v>688</v>
      </c>
      <c r="F35" s="42" t="s">
        <v>789</v>
      </c>
      <c r="G35" s="42" t="s">
        <v>376</v>
      </c>
      <c r="H35" s="42" t="s">
        <v>424</v>
      </c>
      <c r="I35" s="107" t="s">
        <v>239</v>
      </c>
      <c r="J35" s="110"/>
    </row>
    <row r="36" spans="1:10">
      <c r="A36" s="163" t="s">
        <v>6</v>
      </c>
      <c r="B36" s="158" t="s">
        <v>162</v>
      </c>
      <c r="C36" s="159" t="s">
        <v>163</v>
      </c>
      <c r="D36" s="255">
        <v>1</v>
      </c>
      <c r="E36" s="244" t="s">
        <v>688</v>
      </c>
      <c r="F36" s="42" t="s">
        <v>790</v>
      </c>
      <c r="G36" s="42" t="s">
        <v>222</v>
      </c>
      <c r="H36" s="42" t="s">
        <v>795</v>
      </c>
      <c r="I36" s="107" t="s">
        <v>239</v>
      </c>
      <c r="J36" s="110"/>
    </row>
    <row r="37" spans="1:10">
      <c r="A37" s="163" t="s">
        <v>45</v>
      </c>
      <c r="B37" s="158" t="s">
        <v>162</v>
      </c>
      <c r="C37" s="159" t="s">
        <v>163</v>
      </c>
      <c r="D37" s="255">
        <v>1</v>
      </c>
      <c r="E37" s="244" t="s">
        <v>688</v>
      </c>
      <c r="F37" s="42" t="s">
        <v>791</v>
      </c>
      <c r="G37" s="42" t="s">
        <v>198</v>
      </c>
      <c r="H37" s="42" t="s">
        <v>796</v>
      </c>
      <c r="I37" s="107" t="s">
        <v>219</v>
      </c>
      <c r="J37" s="110"/>
    </row>
    <row r="38" spans="1:10">
      <c r="A38" s="163" t="s">
        <v>6</v>
      </c>
      <c r="B38" s="158" t="s">
        <v>162</v>
      </c>
      <c r="C38" s="159" t="s">
        <v>163</v>
      </c>
      <c r="D38" s="20">
        <v>2</v>
      </c>
      <c r="E38" s="234" t="s">
        <v>167</v>
      </c>
      <c r="F38" s="42" t="s">
        <v>448</v>
      </c>
      <c r="G38" s="42" t="s">
        <v>376</v>
      </c>
      <c r="H38" s="42" t="s">
        <v>567</v>
      </c>
      <c r="I38" s="107" t="s">
        <v>206</v>
      </c>
      <c r="J38" s="110"/>
    </row>
    <row r="39" spans="1:10">
      <c r="A39" s="163" t="s">
        <v>6</v>
      </c>
      <c r="B39" s="158" t="s">
        <v>162</v>
      </c>
      <c r="C39" s="159" t="s">
        <v>163</v>
      </c>
      <c r="D39" s="255">
        <v>2</v>
      </c>
      <c r="E39" s="244" t="s">
        <v>167</v>
      </c>
      <c r="F39" s="42" t="s">
        <v>797</v>
      </c>
      <c r="G39" s="42" t="s">
        <v>376</v>
      </c>
      <c r="H39" s="42" t="s">
        <v>798</v>
      </c>
      <c r="I39" s="107" t="s">
        <v>206</v>
      </c>
      <c r="J39" s="110"/>
    </row>
    <row r="40" spans="1:10">
      <c r="A40" s="163" t="s">
        <v>6</v>
      </c>
      <c r="B40" s="158" t="s">
        <v>162</v>
      </c>
      <c r="C40" s="159" t="s">
        <v>163</v>
      </c>
      <c r="D40" s="233">
        <v>2</v>
      </c>
      <c r="E40" s="234" t="s">
        <v>167</v>
      </c>
      <c r="F40" s="42" t="s">
        <v>449</v>
      </c>
      <c r="G40" s="42" t="s">
        <v>376</v>
      </c>
      <c r="H40" s="42" t="s">
        <v>229</v>
      </c>
      <c r="I40" s="107" t="s">
        <v>206</v>
      </c>
      <c r="J40" s="110"/>
    </row>
    <row r="41" spans="1:10">
      <c r="A41" s="163" t="s">
        <v>6</v>
      </c>
      <c r="B41" s="158" t="s">
        <v>162</v>
      </c>
      <c r="C41" s="159" t="s">
        <v>163</v>
      </c>
      <c r="D41" s="233">
        <v>3</v>
      </c>
      <c r="E41" s="234" t="s">
        <v>168</v>
      </c>
      <c r="F41" s="42" t="s">
        <v>291</v>
      </c>
      <c r="G41" s="42" t="s">
        <v>376</v>
      </c>
      <c r="H41" s="42" t="s">
        <v>226</v>
      </c>
      <c r="I41" s="107" t="s">
        <v>206</v>
      </c>
      <c r="J41" s="110"/>
    </row>
    <row r="42" spans="1:10">
      <c r="A42" s="163" t="s">
        <v>6</v>
      </c>
      <c r="B42" s="158" t="s">
        <v>162</v>
      </c>
      <c r="C42" s="159" t="s">
        <v>163</v>
      </c>
      <c r="D42" s="233">
        <v>3</v>
      </c>
      <c r="E42" s="234" t="s">
        <v>168</v>
      </c>
      <c r="F42" s="42" t="s">
        <v>529</v>
      </c>
      <c r="G42" s="42" t="s">
        <v>191</v>
      </c>
      <c r="H42" s="42" t="s">
        <v>568</v>
      </c>
      <c r="I42" s="107" t="s">
        <v>206</v>
      </c>
      <c r="J42" s="110"/>
    </row>
    <row r="43" spans="1:10">
      <c r="A43" s="163" t="s">
        <v>6</v>
      </c>
      <c r="B43" s="158" t="s">
        <v>162</v>
      </c>
      <c r="C43" s="159" t="s">
        <v>163</v>
      </c>
      <c r="D43" s="255">
        <v>3</v>
      </c>
      <c r="E43" s="244" t="s">
        <v>168</v>
      </c>
      <c r="F43" s="42" t="s">
        <v>676</v>
      </c>
      <c r="G43" s="42" t="s">
        <v>191</v>
      </c>
      <c r="H43" s="42" t="s">
        <v>799</v>
      </c>
      <c r="I43" s="107" t="s">
        <v>206</v>
      </c>
      <c r="J43" s="110"/>
    </row>
    <row r="44" spans="1:10">
      <c r="A44" s="164" t="s">
        <v>6</v>
      </c>
      <c r="B44" s="164">
        <v>31001</v>
      </c>
      <c r="C44" s="165" t="s">
        <v>152</v>
      </c>
      <c r="D44" s="48">
        <v>4</v>
      </c>
      <c r="E44" s="234" t="s">
        <v>169</v>
      </c>
      <c r="F44" s="48" t="s">
        <v>299</v>
      </c>
      <c r="G44" s="42" t="s">
        <v>216</v>
      </c>
      <c r="H44" s="42" t="s">
        <v>434</v>
      </c>
      <c r="I44" s="107" t="s">
        <v>206</v>
      </c>
      <c r="J44" s="110"/>
    </row>
    <row r="45" spans="1:10">
      <c r="A45" s="163" t="s">
        <v>6</v>
      </c>
      <c r="B45" s="157" t="s">
        <v>170</v>
      </c>
      <c r="C45" s="156" t="s">
        <v>171</v>
      </c>
      <c r="D45" s="156">
        <v>4</v>
      </c>
      <c r="E45" s="161" t="s">
        <v>172</v>
      </c>
      <c r="F45" s="42" t="s">
        <v>540</v>
      </c>
      <c r="G45" s="42" t="s">
        <v>208</v>
      </c>
      <c r="H45" s="42" t="s">
        <v>592</v>
      </c>
      <c r="I45" s="107" t="s">
        <v>206</v>
      </c>
      <c r="J45" s="110"/>
    </row>
    <row r="46" spans="1:10">
      <c r="A46" s="163" t="s">
        <v>6</v>
      </c>
      <c r="B46" s="157" t="s">
        <v>170</v>
      </c>
      <c r="C46" s="156" t="s">
        <v>171</v>
      </c>
      <c r="D46" s="156">
        <v>5</v>
      </c>
      <c r="E46" s="161" t="s">
        <v>173</v>
      </c>
      <c r="F46" s="42" t="s">
        <v>484</v>
      </c>
      <c r="G46" s="42" t="s">
        <v>376</v>
      </c>
      <c r="H46" s="42" t="s">
        <v>234</v>
      </c>
      <c r="I46" s="107" t="s">
        <v>206</v>
      </c>
      <c r="J46" s="110"/>
    </row>
    <row r="47" spans="1:10">
      <c r="A47" s="163" t="s">
        <v>45</v>
      </c>
      <c r="B47" s="157" t="s">
        <v>174</v>
      </c>
      <c r="C47" s="156" t="s">
        <v>175</v>
      </c>
      <c r="D47" s="255">
        <v>2</v>
      </c>
      <c r="E47" s="244" t="s">
        <v>176</v>
      </c>
      <c r="F47" s="42" t="s">
        <v>311</v>
      </c>
      <c r="G47" s="42" t="s">
        <v>196</v>
      </c>
      <c r="H47" s="42" t="s">
        <v>771</v>
      </c>
      <c r="I47" s="107" t="s">
        <v>219</v>
      </c>
      <c r="J47" s="110"/>
    </row>
    <row r="48" spans="1:10">
      <c r="A48" s="163" t="s">
        <v>45</v>
      </c>
      <c r="B48" s="157" t="s">
        <v>174</v>
      </c>
      <c r="C48" s="156" t="s">
        <v>175</v>
      </c>
      <c r="D48" s="233">
        <v>2</v>
      </c>
      <c r="E48" s="234" t="s">
        <v>176</v>
      </c>
      <c r="F48" s="42" t="s">
        <v>530</v>
      </c>
      <c r="G48" s="42" t="s">
        <v>237</v>
      </c>
      <c r="H48" s="42" t="s">
        <v>238</v>
      </c>
      <c r="I48" s="107" t="s">
        <v>219</v>
      </c>
      <c r="J48" s="110"/>
    </row>
    <row r="49" spans="1:10">
      <c r="A49" s="163" t="s">
        <v>45</v>
      </c>
      <c r="B49" s="157" t="s">
        <v>174</v>
      </c>
      <c r="C49" s="156" t="s">
        <v>175</v>
      </c>
      <c r="D49" s="233">
        <v>2</v>
      </c>
      <c r="E49" s="234" t="s">
        <v>176</v>
      </c>
      <c r="F49" s="42" t="s">
        <v>367</v>
      </c>
      <c r="G49" s="42" t="s">
        <v>242</v>
      </c>
      <c r="H49" s="42" t="s">
        <v>571</v>
      </c>
      <c r="I49" s="107" t="s">
        <v>219</v>
      </c>
      <c r="J49" s="110"/>
    </row>
    <row r="50" spans="1:10">
      <c r="A50" s="163" t="s">
        <v>45</v>
      </c>
      <c r="B50" s="157" t="s">
        <v>174</v>
      </c>
      <c r="C50" s="156" t="s">
        <v>175</v>
      </c>
      <c r="D50" s="255">
        <v>2</v>
      </c>
      <c r="E50" s="244" t="s">
        <v>176</v>
      </c>
      <c r="F50" s="42" t="s">
        <v>312</v>
      </c>
      <c r="G50" s="42" t="s">
        <v>376</v>
      </c>
      <c r="H50" s="42" t="s">
        <v>800</v>
      </c>
      <c r="I50" s="107" t="s">
        <v>219</v>
      </c>
      <c r="J50" s="110"/>
    </row>
    <row r="51" spans="1:10">
      <c r="A51" s="163" t="s">
        <v>6</v>
      </c>
      <c r="B51" s="157" t="s">
        <v>174</v>
      </c>
      <c r="C51" s="156" t="s">
        <v>175</v>
      </c>
      <c r="D51" s="233">
        <v>2</v>
      </c>
      <c r="E51" s="234" t="s">
        <v>176</v>
      </c>
      <c r="F51" s="42" t="s">
        <v>304</v>
      </c>
      <c r="G51" s="42" t="s">
        <v>216</v>
      </c>
      <c r="H51" s="42" t="s">
        <v>569</v>
      </c>
      <c r="I51" s="107" t="s">
        <v>206</v>
      </c>
      <c r="J51" s="110"/>
    </row>
    <row r="52" spans="1:10">
      <c r="A52" s="163" t="s">
        <v>6</v>
      </c>
      <c r="B52" s="157" t="s">
        <v>174</v>
      </c>
      <c r="C52" s="156" t="s">
        <v>175</v>
      </c>
      <c r="D52" s="255">
        <v>2</v>
      </c>
      <c r="E52" s="244" t="s">
        <v>176</v>
      </c>
      <c r="F52" s="168" t="s">
        <v>305</v>
      </c>
      <c r="G52" s="168" t="s">
        <v>243</v>
      </c>
      <c r="H52" s="168" t="s">
        <v>463</v>
      </c>
      <c r="I52" s="168" t="s">
        <v>239</v>
      </c>
      <c r="J52" s="110"/>
    </row>
    <row r="53" spans="1:10">
      <c r="A53" s="163" t="s">
        <v>6</v>
      </c>
      <c r="B53" s="157" t="s">
        <v>174</v>
      </c>
      <c r="C53" s="156" t="s">
        <v>175</v>
      </c>
      <c r="D53" s="233">
        <v>2</v>
      </c>
      <c r="E53" s="234" t="s">
        <v>176</v>
      </c>
      <c r="F53" s="42" t="s">
        <v>306</v>
      </c>
      <c r="G53" s="42" t="s">
        <v>376</v>
      </c>
      <c r="H53" s="42" t="s">
        <v>464</v>
      </c>
      <c r="I53" s="107" t="s">
        <v>206</v>
      </c>
      <c r="J53" s="110"/>
    </row>
    <row r="54" spans="1:10">
      <c r="A54" s="163" t="s">
        <v>45</v>
      </c>
      <c r="B54" s="157" t="s">
        <v>174</v>
      </c>
      <c r="C54" s="156" t="s">
        <v>175</v>
      </c>
      <c r="D54" s="233">
        <v>2</v>
      </c>
      <c r="E54" s="234" t="s">
        <v>176</v>
      </c>
      <c r="F54" s="42" t="s">
        <v>313</v>
      </c>
      <c r="G54" s="42" t="s">
        <v>376</v>
      </c>
      <c r="H54" s="42" t="s">
        <v>572</v>
      </c>
      <c r="I54" s="107" t="s">
        <v>219</v>
      </c>
      <c r="J54" s="110"/>
    </row>
    <row r="55" spans="1:10">
      <c r="A55" s="163" t="s">
        <v>6</v>
      </c>
      <c r="B55" s="157" t="s">
        <v>174</v>
      </c>
      <c r="C55" s="156" t="s">
        <v>175</v>
      </c>
      <c r="D55" s="233">
        <v>2</v>
      </c>
      <c r="E55" s="234" t="s">
        <v>176</v>
      </c>
      <c r="F55" s="42" t="s">
        <v>309</v>
      </c>
      <c r="G55" s="42" t="s">
        <v>233</v>
      </c>
      <c r="H55" s="42" t="s">
        <v>570</v>
      </c>
      <c r="I55" s="107" t="s">
        <v>206</v>
      </c>
      <c r="J55" s="110"/>
    </row>
    <row r="56" spans="1:10">
      <c r="A56" s="163" t="s">
        <v>6</v>
      </c>
      <c r="B56" s="157" t="s">
        <v>174</v>
      </c>
      <c r="C56" s="156" t="s">
        <v>175</v>
      </c>
      <c r="D56" s="233">
        <v>2</v>
      </c>
      <c r="E56" s="234" t="s">
        <v>176</v>
      </c>
      <c r="F56" s="42" t="s">
        <v>310</v>
      </c>
      <c r="G56" s="42" t="s">
        <v>376</v>
      </c>
      <c r="H56" s="42" t="s">
        <v>207</v>
      </c>
      <c r="I56" s="107" t="s">
        <v>206</v>
      </c>
      <c r="J56" s="110"/>
    </row>
    <row r="57" spans="1:10">
      <c r="A57" s="163" t="s">
        <v>7</v>
      </c>
      <c r="B57" s="157" t="s">
        <v>174</v>
      </c>
      <c r="C57" s="156" t="s">
        <v>175</v>
      </c>
      <c r="D57" s="255">
        <v>3</v>
      </c>
      <c r="E57" s="244" t="s">
        <v>177</v>
      </c>
      <c r="F57" s="42" t="s">
        <v>545</v>
      </c>
      <c r="G57" s="42" t="s">
        <v>376</v>
      </c>
      <c r="H57" s="42" t="s">
        <v>217</v>
      </c>
      <c r="I57" s="107" t="s">
        <v>239</v>
      </c>
      <c r="J57" s="110"/>
    </row>
    <row r="58" spans="1:10">
      <c r="A58" s="163" t="s">
        <v>6</v>
      </c>
      <c r="B58" s="157" t="s">
        <v>174</v>
      </c>
      <c r="C58" s="156" t="s">
        <v>175</v>
      </c>
      <c r="D58" s="255">
        <v>3</v>
      </c>
      <c r="E58" s="244" t="s">
        <v>177</v>
      </c>
      <c r="F58" s="42" t="s">
        <v>801</v>
      </c>
      <c r="G58" s="42" t="s">
        <v>228</v>
      </c>
      <c r="H58" s="42" t="s">
        <v>456</v>
      </c>
      <c r="I58" s="107" t="s">
        <v>239</v>
      </c>
      <c r="J58" s="110"/>
    </row>
    <row r="59" spans="1:10">
      <c r="A59" s="163" t="s">
        <v>6</v>
      </c>
      <c r="B59" s="157" t="s">
        <v>174</v>
      </c>
      <c r="C59" s="156" t="s">
        <v>175</v>
      </c>
      <c r="D59" s="255">
        <v>3</v>
      </c>
      <c r="E59" s="244" t="s">
        <v>177</v>
      </c>
      <c r="F59" s="42" t="s">
        <v>369</v>
      </c>
      <c r="G59" s="42" t="s">
        <v>376</v>
      </c>
      <c r="H59" s="42" t="s">
        <v>575</v>
      </c>
      <c r="I59" s="107" t="s">
        <v>239</v>
      </c>
      <c r="J59" s="110"/>
    </row>
    <row r="60" spans="1:10">
      <c r="A60" s="163" t="s">
        <v>6</v>
      </c>
      <c r="B60" s="157" t="s">
        <v>174</v>
      </c>
      <c r="C60" s="156" t="s">
        <v>175</v>
      </c>
      <c r="D60" s="255">
        <v>3</v>
      </c>
      <c r="E60" s="244" t="s">
        <v>177</v>
      </c>
      <c r="F60" s="42" t="s">
        <v>316</v>
      </c>
      <c r="G60" s="42" t="s">
        <v>376</v>
      </c>
      <c r="H60" s="42" t="s">
        <v>802</v>
      </c>
      <c r="I60" s="107" t="s">
        <v>239</v>
      </c>
      <c r="J60" s="110"/>
    </row>
    <row r="61" spans="1:10">
      <c r="A61" s="163" t="s">
        <v>6</v>
      </c>
      <c r="B61" s="157" t="s">
        <v>174</v>
      </c>
      <c r="C61" s="156" t="s">
        <v>175</v>
      </c>
      <c r="D61" s="255">
        <v>3</v>
      </c>
      <c r="E61" s="244" t="s">
        <v>177</v>
      </c>
      <c r="F61" s="42" t="s">
        <v>546</v>
      </c>
      <c r="G61" s="42" t="s">
        <v>376</v>
      </c>
      <c r="H61" s="42" t="s">
        <v>798</v>
      </c>
      <c r="I61" s="107" t="s">
        <v>239</v>
      </c>
      <c r="J61" s="110"/>
    </row>
    <row r="62" spans="1:10">
      <c r="A62" s="163" t="s">
        <v>45</v>
      </c>
      <c r="B62" s="157" t="s">
        <v>174</v>
      </c>
      <c r="C62" s="156" t="s">
        <v>175</v>
      </c>
      <c r="D62" s="255">
        <v>3</v>
      </c>
      <c r="E62" s="244" t="s">
        <v>177</v>
      </c>
      <c r="F62" s="42" t="s">
        <v>587</v>
      </c>
      <c r="G62" s="42" t="s">
        <v>376</v>
      </c>
      <c r="H62" s="42" t="s">
        <v>803</v>
      </c>
      <c r="I62" s="107" t="s">
        <v>219</v>
      </c>
      <c r="J62" s="110"/>
    </row>
    <row r="63" spans="1:10">
      <c r="A63" s="163" t="s">
        <v>45</v>
      </c>
      <c r="B63" s="157" t="s">
        <v>174</v>
      </c>
      <c r="C63" s="156" t="s">
        <v>175</v>
      </c>
      <c r="D63" s="255">
        <v>3</v>
      </c>
      <c r="E63" s="244" t="s">
        <v>177</v>
      </c>
      <c r="F63" s="42" t="s">
        <v>319</v>
      </c>
      <c r="G63" s="42" t="s">
        <v>205</v>
      </c>
      <c r="H63" s="42" t="s">
        <v>775</v>
      </c>
      <c r="I63" s="107" t="s">
        <v>219</v>
      </c>
      <c r="J63" s="110"/>
    </row>
    <row r="64" spans="1:10">
      <c r="A64" s="163" t="s">
        <v>6</v>
      </c>
      <c r="B64" s="157" t="s">
        <v>174</v>
      </c>
      <c r="C64" s="156" t="s">
        <v>175</v>
      </c>
      <c r="D64" s="255">
        <v>3</v>
      </c>
      <c r="E64" s="244" t="s">
        <v>177</v>
      </c>
      <c r="F64" s="42" t="s">
        <v>468</v>
      </c>
      <c r="G64" s="42" t="s">
        <v>209</v>
      </c>
      <c r="H64" s="42" t="s">
        <v>467</v>
      </c>
      <c r="I64" s="107" t="s">
        <v>239</v>
      </c>
      <c r="J64" s="110"/>
    </row>
    <row r="65" spans="1:10">
      <c r="A65" s="163" t="s">
        <v>45</v>
      </c>
      <c r="B65" s="157" t="s">
        <v>174</v>
      </c>
      <c r="C65" s="156" t="s">
        <v>175</v>
      </c>
      <c r="D65" s="233">
        <v>3</v>
      </c>
      <c r="E65" s="234" t="s">
        <v>177</v>
      </c>
      <c r="F65" s="42" t="s">
        <v>320</v>
      </c>
      <c r="G65" s="42" t="s">
        <v>376</v>
      </c>
      <c r="H65" s="42" t="s">
        <v>226</v>
      </c>
      <c r="I65" s="107" t="s">
        <v>219</v>
      </c>
      <c r="J65" s="110"/>
    </row>
    <row r="66" spans="1:10">
      <c r="A66" s="163" t="s">
        <v>6</v>
      </c>
      <c r="B66" s="156">
        <v>30601</v>
      </c>
      <c r="C66" s="156" t="s">
        <v>175</v>
      </c>
      <c r="D66" s="156">
        <v>4</v>
      </c>
      <c r="E66" s="161" t="s">
        <v>178</v>
      </c>
      <c r="F66" s="42" t="s">
        <v>220</v>
      </c>
      <c r="G66" s="42" t="s">
        <v>222</v>
      </c>
      <c r="H66" s="42" t="s">
        <v>221</v>
      </c>
      <c r="I66" s="107" t="s">
        <v>206</v>
      </c>
      <c r="J66" s="110"/>
    </row>
    <row r="67" spans="1:10">
      <c r="A67" s="163" t="s">
        <v>6</v>
      </c>
      <c r="B67" s="156">
        <v>30601</v>
      </c>
      <c r="C67" s="156" t="s">
        <v>175</v>
      </c>
      <c r="D67" s="156">
        <v>4</v>
      </c>
      <c r="E67" s="161" t="s">
        <v>178</v>
      </c>
      <c r="F67" s="42" t="s">
        <v>678</v>
      </c>
      <c r="G67" s="42" t="s">
        <v>376</v>
      </c>
      <c r="H67" s="42" t="s">
        <v>223</v>
      </c>
      <c r="I67" s="107" t="s">
        <v>239</v>
      </c>
      <c r="J67" s="110"/>
    </row>
    <row r="68" spans="1:10">
      <c r="A68" s="163" t="s">
        <v>6</v>
      </c>
      <c r="B68" s="156">
        <v>30601</v>
      </c>
      <c r="C68" s="156" t="s">
        <v>175</v>
      </c>
      <c r="D68" s="156">
        <v>4</v>
      </c>
      <c r="E68" s="161" t="s">
        <v>178</v>
      </c>
      <c r="F68" s="42" t="s">
        <v>321</v>
      </c>
      <c r="G68" s="42" t="s">
        <v>195</v>
      </c>
      <c r="H68" s="42" t="s">
        <v>470</v>
      </c>
      <c r="I68" s="107" t="s">
        <v>239</v>
      </c>
      <c r="J68" s="110"/>
    </row>
    <row r="69" spans="1:10">
      <c r="A69" s="163" t="s">
        <v>6</v>
      </c>
      <c r="B69" s="156">
        <v>30601</v>
      </c>
      <c r="C69" s="156" t="s">
        <v>175</v>
      </c>
      <c r="D69" s="156">
        <v>4</v>
      </c>
      <c r="E69" s="161" t="s">
        <v>178</v>
      </c>
      <c r="F69" s="42" t="s">
        <v>547</v>
      </c>
      <c r="G69" s="42" t="s">
        <v>205</v>
      </c>
      <c r="H69" s="42" t="s">
        <v>224</v>
      </c>
      <c r="I69" s="107" t="s">
        <v>206</v>
      </c>
      <c r="J69" s="110"/>
    </row>
    <row r="70" spans="1:10">
      <c r="A70" s="163" t="s">
        <v>6</v>
      </c>
      <c r="B70" s="156">
        <v>30601</v>
      </c>
      <c r="C70" s="156" t="s">
        <v>175</v>
      </c>
      <c r="D70" s="156">
        <v>4</v>
      </c>
      <c r="E70" s="161" t="s">
        <v>178</v>
      </c>
      <c r="F70" s="42" t="s">
        <v>326</v>
      </c>
      <c r="G70" s="42" t="s">
        <v>228</v>
      </c>
      <c r="H70" s="42" t="s">
        <v>224</v>
      </c>
      <c r="I70" s="107" t="s">
        <v>206</v>
      </c>
      <c r="J70" s="110"/>
    </row>
    <row r="71" spans="1:10">
      <c r="A71" s="163" t="s">
        <v>6</v>
      </c>
      <c r="B71" s="156">
        <v>30601</v>
      </c>
      <c r="C71" s="156" t="s">
        <v>175</v>
      </c>
      <c r="D71" s="156">
        <v>4</v>
      </c>
      <c r="E71" s="161" t="s">
        <v>178</v>
      </c>
      <c r="F71" s="42" t="s">
        <v>328</v>
      </c>
      <c r="G71" s="42" t="s">
        <v>209</v>
      </c>
      <c r="H71" s="42" t="s">
        <v>591</v>
      </c>
      <c r="I71" s="107" t="s">
        <v>206</v>
      </c>
      <c r="J71" s="110"/>
    </row>
    <row r="72" spans="1:10">
      <c r="A72" s="163" t="s">
        <v>45</v>
      </c>
      <c r="B72" s="156">
        <v>30601</v>
      </c>
      <c r="C72" s="156" t="s">
        <v>175</v>
      </c>
      <c r="D72" s="156">
        <v>4</v>
      </c>
      <c r="E72" s="161" t="s">
        <v>178</v>
      </c>
      <c r="F72" s="42" t="s">
        <v>646</v>
      </c>
      <c r="G72" s="42" t="s">
        <v>205</v>
      </c>
      <c r="H72" s="42" t="s">
        <v>804</v>
      </c>
      <c r="I72" s="107" t="s">
        <v>219</v>
      </c>
      <c r="J72" s="110"/>
    </row>
    <row r="73" spans="1:10">
      <c r="A73" s="163" t="s">
        <v>6</v>
      </c>
      <c r="B73" s="156">
        <v>30601</v>
      </c>
      <c r="C73" s="156" t="s">
        <v>175</v>
      </c>
      <c r="D73" s="156">
        <v>4</v>
      </c>
      <c r="E73" s="161" t="s">
        <v>178</v>
      </c>
      <c r="F73" s="42" t="s">
        <v>329</v>
      </c>
      <c r="G73" s="42" t="s">
        <v>242</v>
      </c>
      <c r="H73" s="42" t="s">
        <v>573</v>
      </c>
      <c r="I73" s="107" t="s">
        <v>206</v>
      </c>
      <c r="J73" s="110"/>
    </row>
    <row r="74" spans="1:10">
      <c r="A74" s="163" t="s">
        <v>6</v>
      </c>
      <c r="B74" s="156" t="s">
        <v>744</v>
      </c>
      <c r="C74" s="156" t="s">
        <v>175</v>
      </c>
      <c r="D74" s="156">
        <v>1</v>
      </c>
      <c r="E74" s="161" t="s">
        <v>743</v>
      </c>
      <c r="F74" s="42" t="s">
        <v>805</v>
      </c>
      <c r="G74" s="42" t="s">
        <v>376</v>
      </c>
      <c r="H74" s="42" t="s">
        <v>810</v>
      </c>
      <c r="I74" s="107" t="s">
        <v>239</v>
      </c>
      <c r="J74" s="110"/>
    </row>
    <row r="75" spans="1:10">
      <c r="A75" s="163" t="s">
        <v>6</v>
      </c>
      <c r="B75" s="156" t="s">
        <v>744</v>
      </c>
      <c r="C75" s="156" t="s">
        <v>175</v>
      </c>
      <c r="D75" s="156">
        <v>1</v>
      </c>
      <c r="E75" s="161" t="s">
        <v>743</v>
      </c>
      <c r="F75" s="42" t="s">
        <v>806</v>
      </c>
      <c r="G75" s="42" t="s">
        <v>376</v>
      </c>
      <c r="H75" s="42" t="s">
        <v>811</v>
      </c>
      <c r="I75" s="107" t="s">
        <v>239</v>
      </c>
      <c r="J75" s="110"/>
    </row>
    <row r="76" spans="1:10">
      <c r="A76" s="163" t="s">
        <v>6</v>
      </c>
      <c r="B76" s="156" t="s">
        <v>744</v>
      </c>
      <c r="C76" s="156" t="s">
        <v>175</v>
      </c>
      <c r="D76" s="156">
        <v>1</v>
      </c>
      <c r="E76" s="161" t="s">
        <v>743</v>
      </c>
      <c r="F76" s="42" t="s">
        <v>807</v>
      </c>
      <c r="G76" s="42" t="s">
        <v>376</v>
      </c>
      <c r="H76" s="42" t="s">
        <v>812</v>
      </c>
      <c r="I76" s="107" t="s">
        <v>239</v>
      </c>
      <c r="J76" s="110"/>
    </row>
    <row r="77" spans="1:10">
      <c r="A77" s="163" t="s">
        <v>6</v>
      </c>
      <c r="B77" s="156" t="s">
        <v>744</v>
      </c>
      <c r="C77" s="156" t="s">
        <v>175</v>
      </c>
      <c r="D77" s="156">
        <v>1</v>
      </c>
      <c r="E77" s="161" t="s">
        <v>743</v>
      </c>
      <c r="F77" s="42" t="s">
        <v>808</v>
      </c>
      <c r="G77" s="42" t="s">
        <v>376</v>
      </c>
      <c r="H77" s="42" t="s">
        <v>813</v>
      </c>
      <c r="I77" s="107" t="s">
        <v>239</v>
      </c>
      <c r="J77" s="110"/>
    </row>
    <row r="78" spans="1:10">
      <c r="A78" s="163" t="s">
        <v>6</v>
      </c>
      <c r="B78" s="156" t="s">
        <v>744</v>
      </c>
      <c r="C78" s="156" t="s">
        <v>175</v>
      </c>
      <c r="D78" s="156">
        <v>1</v>
      </c>
      <c r="E78" s="161" t="s">
        <v>743</v>
      </c>
      <c r="F78" s="42" t="s">
        <v>809</v>
      </c>
      <c r="G78" s="42" t="s">
        <v>376</v>
      </c>
      <c r="H78" s="42" t="s">
        <v>810</v>
      </c>
      <c r="I78" s="107" t="s">
        <v>239</v>
      </c>
      <c r="J78" s="110"/>
    </row>
    <row r="79" spans="1:10" ht="25.5">
      <c r="A79" s="163" t="s">
        <v>45</v>
      </c>
      <c r="B79" s="255">
        <v>31600</v>
      </c>
      <c r="C79" s="255" t="s">
        <v>180</v>
      </c>
      <c r="D79" s="255">
        <v>1</v>
      </c>
      <c r="E79" s="244" t="s">
        <v>690</v>
      </c>
      <c r="F79" s="42" t="s">
        <v>814</v>
      </c>
      <c r="G79" s="42" t="s">
        <v>376</v>
      </c>
      <c r="H79" s="42" t="s">
        <v>820</v>
      </c>
      <c r="I79" s="107" t="s">
        <v>219</v>
      </c>
      <c r="J79" s="110"/>
    </row>
    <row r="80" spans="1:10" ht="25.5">
      <c r="A80" s="163" t="s">
        <v>45</v>
      </c>
      <c r="B80" s="255">
        <v>31600</v>
      </c>
      <c r="C80" s="255" t="s">
        <v>180</v>
      </c>
      <c r="D80" s="255">
        <v>1</v>
      </c>
      <c r="E80" s="244" t="s">
        <v>690</v>
      </c>
      <c r="F80" s="42" t="s">
        <v>815</v>
      </c>
      <c r="G80" s="42" t="s">
        <v>376</v>
      </c>
      <c r="H80" s="42" t="s">
        <v>821</v>
      </c>
      <c r="I80" s="107" t="s">
        <v>219</v>
      </c>
      <c r="J80" s="110"/>
    </row>
    <row r="81" spans="1:10" ht="25.5">
      <c r="A81" s="163" t="s">
        <v>45</v>
      </c>
      <c r="B81" s="255">
        <v>31600</v>
      </c>
      <c r="C81" s="255" t="s">
        <v>180</v>
      </c>
      <c r="D81" s="255">
        <v>1</v>
      </c>
      <c r="E81" s="244" t="s">
        <v>690</v>
      </c>
      <c r="F81" s="42" t="s">
        <v>816</v>
      </c>
      <c r="G81" s="42" t="s">
        <v>242</v>
      </c>
      <c r="H81" s="42" t="s">
        <v>822</v>
      </c>
      <c r="I81" s="107" t="s">
        <v>219</v>
      </c>
      <c r="J81" s="110"/>
    </row>
    <row r="82" spans="1:10" ht="25.5">
      <c r="A82" s="163" t="s">
        <v>45</v>
      </c>
      <c r="B82" s="255">
        <v>31600</v>
      </c>
      <c r="C82" s="255" t="s">
        <v>180</v>
      </c>
      <c r="D82" s="255">
        <v>1</v>
      </c>
      <c r="E82" s="244" t="s">
        <v>690</v>
      </c>
      <c r="F82" s="42" t="s">
        <v>817</v>
      </c>
      <c r="G82" s="42" t="s">
        <v>376</v>
      </c>
      <c r="H82" s="42" t="s">
        <v>823</v>
      </c>
      <c r="I82" s="107" t="s">
        <v>219</v>
      </c>
      <c r="J82" s="110"/>
    </row>
    <row r="83" spans="1:10" ht="25.5">
      <c r="A83" s="163" t="s">
        <v>45</v>
      </c>
      <c r="B83" s="255">
        <v>31600</v>
      </c>
      <c r="C83" s="255" t="s">
        <v>180</v>
      </c>
      <c r="D83" s="255">
        <v>1</v>
      </c>
      <c r="E83" s="244" t="s">
        <v>690</v>
      </c>
      <c r="F83" s="42" t="s">
        <v>818</v>
      </c>
      <c r="G83" s="42" t="s">
        <v>376</v>
      </c>
      <c r="H83" s="42" t="s">
        <v>207</v>
      </c>
      <c r="I83" s="107" t="s">
        <v>219</v>
      </c>
      <c r="J83" s="110"/>
    </row>
    <row r="84" spans="1:10" ht="25.5">
      <c r="A84" s="163" t="s">
        <v>45</v>
      </c>
      <c r="B84" s="255">
        <v>31600</v>
      </c>
      <c r="C84" s="255" t="s">
        <v>180</v>
      </c>
      <c r="D84" s="255">
        <v>1</v>
      </c>
      <c r="E84" s="244" t="s">
        <v>690</v>
      </c>
      <c r="F84" s="42" t="s">
        <v>819</v>
      </c>
      <c r="G84" s="42" t="s">
        <v>376</v>
      </c>
      <c r="H84" s="42" t="s">
        <v>824</v>
      </c>
      <c r="I84" s="107" t="s">
        <v>219</v>
      </c>
      <c r="J84" s="110"/>
    </row>
    <row r="85" spans="1:10" ht="25.5">
      <c r="A85" s="163" t="s">
        <v>45</v>
      </c>
      <c r="B85" s="255">
        <v>31600</v>
      </c>
      <c r="C85" s="255" t="s">
        <v>180</v>
      </c>
      <c r="D85" s="255">
        <v>1</v>
      </c>
      <c r="E85" s="244" t="s">
        <v>691</v>
      </c>
      <c r="F85" s="42" t="s">
        <v>825</v>
      </c>
      <c r="G85" s="42" t="s">
        <v>376</v>
      </c>
      <c r="H85" s="42" t="s">
        <v>226</v>
      </c>
      <c r="I85" s="107" t="s">
        <v>219</v>
      </c>
      <c r="J85" s="110"/>
    </row>
    <row r="86" spans="1:10" ht="25.5">
      <c r="A86" s="163" t="s">
        <v>45</v>
      </c>
      <c r="B86" s="255">
        <v>31600</v>
      </c>
      <c r="C86" s="255" t="s">
        <v>180</v>
      </c>
      <c r="D86" s="255">
        <v>1</v>
      </c>
      <c r="E86" s="244" t="s">
        <v>691</v>
      </c>
      <c r="F86" s="42" t="s">
        <v>826</v>
      </c>
      <c r="G86" s="42" t="s">
        <v>830</v>
      </c>
      <c r="H86" s="42"/>
      <c r="I86" s="107" t="s">
        <v>219</v>
      </c>
      <c r="J86" s="110"/>
    </row>
    <row r="87" spans="1:10" ht="25.5">
      <c r="A87" s="163" t="s">
        <v>45</v>
      </c>
      <c r="B87" s="255">
        <v>31600</v>
      </c>
      <c r="C87" s="255" t="s">
        <v>180</v>
      </c>
      <c r="D87" s="255">
        <v>1</v>
      </c>
      <c r="E87" s="244" t="s">
        <v>691</v>
      </c>
      <c r="F87" s="42" t="s">
        <v>827</v>
      </c>
      <c r="G87" s="42" t="s">
        <v>230</v>
      </c>
      <c r="H87" s="42" t="s">
        <v>831</v>
      </c>
      <c r="I87" s="107" t="s">
        <v>219</v>
      </c>
      <c r="J87" s="110"/>
    </row>
    <row r="88" spans="1:10" ht="25.5">
      <c r="A88" s="163" t="s">
        <v>45</v>
      </c>
      <c r="B88" s="255">
        <v>31600</v>
      </c>
      <c r="C88" s="255" t="s">
        <v>180</v>
      </c>
      <c r="D88" s="255">
        <v>1</v>
      </c>
      <c r="E88" s="244" t="s">
        <v>691</v>
      </c>
      <c r="F88" s="42" t="s">
        <v>828</v>
      </c>
      <c r="G88" s="42" t="s">
        <v>376</v>
      </c>
      <c r="H88" s="42" t="s">
        <v>832</v>
      </c>
      <c r="I88" s="107" t="s">
        <v>219</v>
      </c>
      <c r="J88" s="110"/>
    </row>
    <row r="89" spans="1:10" ht="25.5">
      <c r="A89" s="163" t="s">
        <v>45</v>
      </c>
      <c r="B89" s="255">
        <v>31600</v>
      </c>
      <c r="C89" s="255" t="s">
        <v>180</v>
      </c>
      <c r="D89" s="255">
        <v>1</v>
      </c>
      <c r="E89" s="244" t="s">
        <v>691</v>
      </c>
      <c r="F89" s="42" t="s">
        <v>829</v>
      </c>
      <c r="G89" s="42" t="s">
        <v>376</v>
      </c>
      <c r="H89" s="42" t="s">
        <v>833</v>
      </c>
      <c r="I89" s="107" t="s">
        <v>219</v>
      </c>
      <c r="J89" s="110"/>
    </row>
    <row r="90" spans="1:10" ht="25.5">
      <c r="A90" s="163" t="s">
        <v>45</v>
      </c>
      <c r="B90" s="233">
        <v>31600</v>
      </c>
      <c r="C90" s="233" t="s">
        <v>180</v>
      </c>
      <c r="D90" s="233">
        <v>2</v>
      </c>
      <c r="E90" s="234" t="s">
        <v>181</v>
      </c>
      <c r="F90" s="42" t="s">
        <v>332</v>
      </c>
      <c r="G90" s="42" t="s">
        <v>376</v>
      </c>
      <c r="H90" s="42" t="s">
        <v>574</v>
      </c>
      <c r="I90" s="107" t="s">
        <v>219</v>
      </c>
      <c r="J90" s="110"/>
    </row>
    <row r="91" spans="1:10" ht="25.5">
      <c r="A91" s="163" t="s">
        <v>7</v>
      </c>
      <c r="B91" s="233">
        <v>31600</v>
      </c>
      <c r="C91" s="233" t="s">
        <v>180</v>
      </c>
      <c r="D91" s="233">
        <v>3</v>
      </c>
      <c r="E91" s="234" t="s">
        <v>183</v>
      </c>
      <c r="F91" s="42" t="s">
        <v>236</v>
      </c>
      <c r="G91" s="42" t="s">
        <v>237</v>
      </c>
      <c r="H91" s="42" t="s">
        <v>238</v>
      </c>
      <c r="I91" s="107" t="s">
        <v>219</v>
      </c>
      <c r="J91" s="110"/>
    </row>
    <row r="92" spans="1:10" ht="25.5">
      <c r="A92" s="163" t="s">
        <v>6</v>
      </c>
      <c r="B92" s="233">
        <v>31600</v>
      </c>
      <c r="C92" s="233" t="s">
        <v>180</v>
      </c>
      <c r="D92" s="233">
        <v>3</v>
      </c>
      <c r="E92" s="244" t="s">
        <v>184</v>
      </c>
      <c r="F92" s="42" t="s">
        <v>240</v>
      </c>
      <c r="G92" s="42" t="s">
        <v>232</v>
      </c>
      <c r="H92" s="42" t="s">
        <v>231</v>
      </c>
      <c r="I92" s="107" t="s">
        <v>239</v>
      </c>
      <c r="J92" s="110"/>
    </row>
    <row r="93" spans="1:10">
      <c r="A93" s="163" t="s">
        <v>6</v>
      </c>
      <c r="B93" s="156">
        <v>30602</v>
      </c>
      <c r="C93" s="156" t="s">
        <v>185</v>
      </c>
      <c r="D93" s="233">
        <v>4</v>
      </c>
      <c r="E93" s="234" t="s">
        <v>187</v>
      </c>
      <c r="F93" s="42" t="s">
        <v>348</v>
      </c>
      <c r="G93" s="42" t="s">
        <v>376</v>
      </c>
      <c r="H93" s="42" t="s">
        <v>575</v>
      </c>
      <c r="I93" s="107" t="s">
        <v>239</v>
      </c>
      <c r="J93" s="110"/>
    </row>
    <row r="94" spans="1:10">
      <c r="A94" s="163" t="s">
        <v>45</v>
      </c>
      <c r="B94" s="156">
        <v>30602</v>
      </c>
      <c r="C94" s="156" t="s">
        <v>185</v>
      </c>
      <c r="D94" s="233">
        <v>4</v>
      </c>
      <c r="E94" s="234" t="s">
        <v>187</v>
      </c>
      <c r="F94" s="42" t="s">
        <v>350</v>
      </c>
      <c r="G94" s="42" t="s">
        <v>376</v>
      </c>
      <c r="H94" s="42" t="s">
        <v>802</v>
      </c>
      <c r="I94" s="107" t="s">
        <v>219</v>
      </c>
      <c r="J94" s="110"/>
    </row>
    <row r="95" spans="1:10">
      <c r="A95" s="163" t="s">
        <v>6</v>
      </c>
      <c r="B95" s="156">
        <v>32401</v>
      </c>
      <c r="C95" s="156" t="s">
        <v>188</v>
      </c>
      <c r="D95" s="165">
        <v>3</v>
      </c>
      <c r="E95" s="196" t="s">
        <v>189</v>
      </c>
      <c r="F95" s="42" t="s">
        <v>351</v>
      </c>
      <c r="G95" s="42" t="s">
        <v>376</v>
      </c>
      <c r="H95" s="42" t="s">
        <v>567</v>
      </c>
      <c r="I95" s="107" t="s">
        <v>239</v>
      </c>
      <c r="J95" s="110"/>
    </row>
    <row r="96" spans="1:10">
      <c r="A96" s="163" t="s">
        <v>45</v>
      </c>
      <c r="B96" s="156">
        <v>32401</v>
      </c>
      <c r="C96" s="156" t="s">
        <v>188</v>
      </c>
      <c r="D96" s="165">
        <v>3</v>
      </c>
      <c r="E96" s="196" t="s">
        <v>189</v>
      </c>
      <c r="F96" s="42" t="s">
        <v>513</v>
      </c>
      <c r="G96" s="42" t="s">
        <v>376</v>
      </c>
      <c r="H96" s="42" t="s">
        <v>574</v>
      </c>
      <c r="I96" s="107" t="s">
        <v>219</v>
      </c>
      <c r="J96" s="110"/>
    </row>
    <row r="97" spans="1:10">
      <c r="A97" s="163" t="s">
        <v>6</v>
      </c>
      <c r="B97" s="156">
        <v>30601</v>
      </c>
      <c r="C97" s="156" t="s">
        <v>175</v>
      </c>
      <c r="D97" s="156">
        <v>5</v>
      </c>
      <c r="E97" s="161" t="s">
        <v>179</v>
      </c>
      <c r="F97" s="42" t="s">
        <v>682</v>
      </c>
      <c r="G97" s="42" t="s">
        <v>376</v>
      </c>
      <c r="H97" s="42" t="s">
        <v>906</v>
      </c>
      <c r="I97" s="107" t="s">
        <v>239</v>
      </c>
      <c r="J97" s="110"/>
    </row>
    <row r="98" spans="1:10">
      <c r="A98" s="163" t="s">
        <v>6</v>
      </c>
      <c r="B98" s="156">
        <v>30601</v>
      </c>
      <c r="C98" s="156" t="s">
        <v>175</v>
      </c>
      <c r="D98" s="156">
        <v>5</v>
      </c>
      <c r="E98" s="161" t="s">
        <v>179</v>
      </c>
      <c r="F98" s="42" t="s">
        <v>502</v>
      </c>
      <c r="G98" s="42" t="s">
        <v>376</v>
      </c>
      <c r="H98" s="42" t="s">
        <v>974</v>
      </c>
      <c r="I98" s="107" t="s">
        <v>239</v>
      </c>
      <c r="J98" s="110"/>
    </row>
    <row r="99" spans="1:10">
      <c r="A99" s="163" t="s">
        <v>6</v>
      </c>
      <c r="B99" s="156">
        <v>30601</v>
      </c>
      <c r="C99" s="156" t="s">
        <v>175</v>
      </c>
      <c r="D99" s="156">
        <v>5</v>
      </c>
      <c r="E99" s="161" t="s">
        <v>179</v>
      </c>
      <c r="F99" s="42" t="s">
        <v>552</v>
      </c>
      <c r="G99" s="42" t="s">
        <v>216</v>
      </c>
      <c r="H99" s="42" t="s">
        <v>599</v>
      </c>
      <c r="I99" s="107" t="s">
        <v>239</v>
      </c>
      <c r="J99" s="110"/>
    </row>
    <row r="100" spans="1:10">
      <c r="A100" s="163" t="s">
        <v>6</v>
      </c>
      <c r="B100" s="156">
        <v>30601</v>
      </c>
      <c r="C100" s="156" t="s">
        <v>175</v>
      </c>
      <c r="D100" s="156">
        <v>5</v>
      </c>
      <c r="E100" s="161" t="s">
        <v>179</v>
      </c>
      <c r="F100" s="42" t="s">
        <v>970</v>
      </c>
      <c r="G100" s="42" t="s">
        <v>228</v>
      </c>
      <c r="H100" s="42" t="s">
        <v>227</v>
      </c>
      <c r="I100" s="107" t="s">
        <v>239</v>
      </c>
      <c r="J100" s="110"/>
    </row>
    <row r="101" spans="1:10">
      <c r="A101" s="163" t="s">
        <v>6</v>
      </c>
      <c r="B101" s="156">
        <v>30601</v>
      </c>
      <c r="C101" s="156" t="s">
        <v>175</v>
      </c>
      <c r="D101" s="156">
        <v>5</v>
      </c>
      <c r="E101" s="161" t="s">
        <v>179</v>
      </c>
      <c r="F101" s="42" t="s">
        <v>971</v>
      </c>
      <c r="G101" s="42" t="s">
        <v>230</v>
      </c>
      <c r="H101" s="42" t="s">
        <v>975</v>
      </c>
      <c r="I101" s="107" t="s">
        <v>239</v>
      </c>
      <c r="J101" s="110"/>
    </row>
    <row r="102" spans="1:10">
      <c r="A102" s="163" t="s">
        <v>6</v>
      </c>
      <c r="B102" s="156">
        <v>30601</v>
      </c>
      <c r="C102" s="156" t="s">
        <v>175</v>
      </c>
      <c r="D102" s="156">
        <v>5</v>
      </c>
      <c r="E102" s="161" t="s">
        <v>179</v>
      </c>
      <c r="F102" s="42" t="s">
        <v>972</v>
      </c>
      <c r="G102" s="42" t="s">
        <v>228</v>
      </c>
      <c r="H102" s="42" t="s">
        <v>227</v>
      </c>
      <c r="I102" s="107" t="s">
        <v>239</v>
      </c>
      <c r="J102" s="110"/>
    </row>
    <row r="103" spans="1:10">
      <c r="A103" s="163" t="s">
        <v>7</v>
      </c>
      <c r="B103" s="156">
        <v>30601</v>
      </c>
      <c r="C103" s="156" t="s">
        <v>175</v>
      </c>
      <c r="D103" s="156">
        <v>5</v>
      </c>
      <c r="E103" s="161" t="s">
        <v>179</v>
      </c>
      <c r="F103" s="42" t="s">
        <v>973</v>
      </c>
      <c r="G103" s="42" t="s">
        <v>198</v>
      </c>
      <c r="H103" s="42" t="s">
        <v>792</v>
      </c>
      <c r="I103" s="107" t="s">
        <v>239</v>
      </c>
      <c r="J103" s="110"/>
    </row>
    <row r="104" spans="1:10" ht="13.5" thickBot="1">
      <c r="A104" s="163" t="s">
        <v>45</v>
      </c>
      <c r="B104" s="156">
        <v>30601</v>
      </c>
      <c r="C104" s="156" t="s">
        <v>175</v>
      </c>
      <c r="D104" s="156">
        <v>5</v>
      </c>
      <c r="E104" s="161" t="s">
        <v>179</v>
      </c>
      <c r="F104" s="42" t="s">
        <v>500</v>
      </c>
      <c r="G104" s="42" t="s">
        <v>376</v>
      </c>
      <c r="H104" s="42" t="s">
        <v>234</v>
      </c>
      <c r="I104" s="107" t="s">
        <v>219</v>
      </c>
      <c r="J104" s="110"/>
    </row>
    <row r="105" spans="1:10" ht="13.5" thickBot="1">
      <c r="A105" s="570" t="s">
        <v>54</v>
      </c>
      <c r="B105" s="571"/>
      <c r="C105" s="571"/>
      <c r="D105" s="571"/>
      <c r="E105" s="571"/>
      <c r="F105" s="113">
        <f>IF('Форма 1'!M146=COUNTIF(F4:F104,"*"),COUNTIF(F4:F104,"*"),"ОШИБКА")</f>
        <v>101</v>
      </c>
      <c r="G105" s="114"/>
      <c r="H105" s="114"/>
      <c r="I105" s="114"/>
      <c r="J105" s="115"/>
    </row>
  </sheetData>
  <sheetProtection password="DC47" sheet="1" objects="1" scenarios="1" insertRows="0"/>
  <mergeCells count="1">
    <mergeCell ref="A105:E105"/>
  </mergeCells>
  <phoneticPr fontId="1" type="noConversion"/>
  <conditionalFormatting sqref="F105">
    <cfRule type="containsText" dxfId="3" priority="1" stopIfTrue="1" operator="containsText" text="ОШИБКА">
      <formula>NOT(ISERROR(SEARCH("ОШИБКА",F105)))</formula>
    </cfRule>
  </conditionalFormatting>
  <dataValidations count="1">
    <dataValidation type="list" allowBlank="1" showInputMessage="1" showErrorMessage="1" sqref="E111 C108">
      <formula1>группа</formula1>
    </dataValidation>
  </dataValidations>
  <pageMargins left="0.23622047244094491" right="0.1574803149606299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7"/>
  <sheetViews>
    <sheetView zoomScale="90" zoomScaleNormal="9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D28" sqref="D28"/>
    </sheetView>
  </sheetViews>
  <sheetFormatPr defaultRowHeight="12.75"/>
  <cols>
    <col min="1" max="1" width="6.85546875" style="40" customWidth="1"/>
    <col min="2" max="2" width="10.28515625" style="40" customWidth="1"/>
    <col min="3" max="3" width="27.85546875" style="40" customWidth="1"/>
    <col min="4" max="4" width="5.28515625" style="40" customWidth="1"/>
    <col min="5" max="5" width="12.7109375" style="40" customWidth="1"/>
    <col min="6" max="6" width="36.28515625" style="40" customWidth="1"/>
    <col min="7" max="7" width="34.85546875" style="40" customWidth="1"/>
    <col min="8" max="8" width="25" style="40" customWidth="1"/>
    <col min="9" max="9" width="14.140625" style="40" customWidth="1"/>
    <col min="10" max="10" width="14.42578125" style="40" customWidth="1"/>
    <col min="11" max="16384" width="9.140625" style="40"/>
  </cols>
  <sheetData>
    <row r="1" spans="1:10" ht="13.5" thickBot="1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</row>
    <row r="2" spans="1:10" ht="120.75" customHeight="1">
      <c r="A2" s="102" t="s">
        <v>11</v>
      </c>
      <c r="B2" s="66" t="s">
        <v>52</v>
      </c>
      <c r="C2" s="66" t="s">
        <v>19</v>
      </c>
      <c r="D2" s="66" t="s">
        <v>8</v>
      </c>
      <c r="E2" s="66" t="s">
        <v>12</v>
      </c>
      <c r="F2" s="66" t="s">
        <v>0</v>
      </c>
      <c r="G2" s="66" t="s">
        <v>9</v>
      </c>
      <c r="H2" s="66" t="s">
        <v>10</v>
      </c>
      <c r="I2" s="66" t="s">
        <v>28</v>
      </c>
      <c r="J2" s="67" t="s">
        <v>29</v>
      </c>
    </row>
    <row r="3" spans="1:10" ht="13.5" thickBot="1">
      <c r="A3" s="104">
        <v>1</v>
      </c>
      <c r="B3" s="105">
        <v>2</v>
      </c>
      <c r="C3" s="105">
        <v>3</v>
      </c>
      <c r="D3" s="105">
        <v>4</v>
      </c>
      <c r="E3" s="105">
        <v>5</v>
      </c>
      <c r="F3" s="105">
        <v>6</v>
      </c>
      <c r="G3" s="105">
        <v>7</v>
      </c>
      <c r="H3" s="105">
        <v>8</v>
      </c>
      <c r="I3" s="105">
        <v>9</v>
      </c>
      <c r="J3" s="106">
        <v>10</v>
      </c>
    </row>
    <row r="4" spans="1:10">
      <c r="A4" s="364"/>
      <c r="B4" s="365"/>
      <c r="C4" s="365"/>
      <c r="D4" s="365"/>
      <c r="E4" s="363"/>
      <c r="F4" s="363"/>
      <c r="G4" s="363"/>
      <c r="H4" s="363"/>
      <c r="I4" s="363"/>
      <c r="J4" s="338"/>
    </row>
    <row r="5" spans="1:10">
      <c r="A5" s="364"/>
      <c r="B5" s="365"/>
      <c r="C5" s="365"/>
      <c r="D5" s="365"/>
      <c r="E5" s="363"/>
      <c r="F5" s="363"/>
      <c r="G5" s="363"/>
      <c r="H5" s="363"/>
      <c r="I5" s="363"/>
      <c r="J5" s="338"/>
    </row>
    <row r="6" spans="1:10">
      <c r="A6" s="364"/>
      <c r="B6" s="365"/>
      <c r="C6" s="365"/>
      <c r="D6" s="365"/>
      <c r="E6" s="363"/>
      <c r="F6" s="363"/>
      <c r="G6" s="363"/>
      <c r="H6" s="363"/>
      <c r="I6" s="363"/>
      <c r="J6" s="338"/>
    </row>
    <row r="7" spans="1:10">
      <c r="A7" s="364"/>
      <c r="B7" s="365"/>
      <c r="C7" s="365"/>
      <c r="D7" s="365"/>
      <c r="E7" s="363"/>
      <c r="F7" s="363"/>
      <c r="G7" s="363"/>
      <c r="H7" s="363"/>
      <c r="I7" s="363"/>
      <c r="J7" s="338"/>
    </row>
    <row r="8" spans="1:10">
      <c r="A8" s="364"/>
      <c r="B8" s="365"/>
      <c r="C8" s="365"/>
      <c r="D8" s="365"/>
      <c r="E8" s="363"/>
      <c r="F8" s="363"/>
      <c r="G8" s="363"/>
      <c r="H8" s="363"/>
      <c r="I8" s="363"/>
      <c r="J8" s="338"/>
    </row>
    <row r="9" spans="1:10">
      <c r="A9" s="364"/>
      <c r="B9" s="365"/>
      <c r="C9" s="365"/>
      <c r="D9" s="365"/>
      <c r="E9" s="363"/>
      <c r="F9" s="363"/>
      <c r="G9" s="363"/>
      <c r="H9" s="363"/>
      <c r="I9" s="363"/>
      <c r="J9" s="338"/>
    </row>
    <row r="10" spans="1:10">
      <c r="A10" s="364"/>
      <c r="B10" s="365"/>
      <c r="C10" s="365"/>
      <c r="D10" s="365"/>
      <c r="E10" s="363"/>
      <c r="F10" s="363"/>
      <c r="G10" s="363"/>
      <c r="H10" s="363"/>
      <c r="I10" s="363"/>
      <c r="J10" s="338"/>
    </row>
    <row r="11" spans="1:10">
      <c r="A11" s="364"/>
      <c r="B11" s="365"/>
      <c r="C11" s="365"/>
      <c r="D11" s="365"/>
      <c r="E11" s="363"/>
      <c r="F11" s="363"/>
      <c r="G11" s="363"/>
      <c r="H11" s="363"/>
      <c r="I11" s="363"/>
      <c r="J11" s="338"/>
    </row>
    <row r="12" spans="1:10">
      <c r="A12" s="364"/>
      <c r="B12" s="365"/>
      <c r="C12" s="365"/>
      <c r="D12" s="365"/>
      <c r="E12" s="363"/>
      <c r="F12" s="363"/>
      <c r="G12" s="363"/>
      <c r="H12" s="363"/>
      <c r="I12" s="363"/>
      <c r="J12" s="338"/>
    </row>
    <row r="13" spans="1:10">
      <c r="A13" s="364"/>
      <c r="B13" s="365"/>
      <c r="C13" s="365"/>
      <c r="D13" s="365"/>
      <c r="E13" s="363"/>
      <c r="F13" s="363"/>
      <c r="G13" s="363"/>
      <c r="H13" s="363"/>
      <c r="I13" s="363"/>
      <c r="J13" s="338"/>
    </row>
    <row r="14" spans="1:10">
      <c r="A14" s="364"/>
      <c r="B14" s="365"/>
      <c r="C14" s="365"/>
      <c r="D14" s="365"/>
      <c r="E14" s="363"/>
      <c r="F14" s="363"/>
      <c r="G14" s="363"/>
      <c r="H14" s="363"/>
      <c r="I14" s="363"/>
      <c r="J14" s="338"/>
    </row>
    <row r="15" spans="1:10" ht="13.5" thickBot="1">
      <c r="A15" s="364"/>
      <c r="B15" s="365"/>
      <c r="C15" s="365"/>
      <c r="D15" s="365"/>
      <c r="E15" s="363"/>
      <c r="F15" s="363"/>
      <c r="G15" s="363"/>
      <c r="H15" s="363"/>
      <c r="I15" s="363"/>
      <c r="J15" s="338"/>
    </row>
    <row r="16" spans="1:10" ht="26.25" thickBot="1">
      <c r="A16" s="162" t="s">
        <v>6</v>
      </c>
      <c r="B16" s="156" t="s">
        <v>151</v>
      </c>
      <c r="C16" s="156" t="s">
        <v>152</v>
      </c>
      <c r="D16" s="156">
        <v>2</v>
      </c>
      <c r="E16" s="21" t="s">
        <v>153</v>
      </c>
      <c r="F16" s="119" t="s">
        <v>244</v>
      </c>
      <c r="G16" s="119" t="s">
        <v>196</v>
      </c>
      <c r="H16" s="119" t="s">
        <v>407</v>
      </c>
      <c r="I16" s="119" t="s">
        <v>239</v>
      </c>
      <c r="J16" s="120"/>
    </row>
    <row r="17" spans="1:10" ht="26.25" thickBot="1">
      <c r="A17" s="162" t="s">
        <v>6</v>
      </c>
      <c r="B17" s="156" t="s">
        <v>151</v>
      </c>
      <c r="C17" s="156" t="s">
        <v>152</v>
      </c>
      <c r="D17" s="156">
        <v>2</v>
      </c>
      <c r="E17" s="244" t="s">
        <v>153</v>
      </c>
      <c r="F17" s="166" t="s">
        <v>672</v>
      </c>
      <c r="G17" s="166" t="s">
        <v>376</v>
      </c>
      <c r="H17" s="166" t="s">
        <v>798</v>
      </c>
      <c r="I17" s="119" t="s">
        <v>239</v>
      </c>
      <c r="J17" s="167"/>
    </row>
    <row r="18" spans="1:10" ht="39" thickBot="1">
      <c r="A18" s="162" t="s">
        <v>6</v>
      </c>
      <c r="B18" s="156" t="s">
        <v>151</v>
      </c>
      <c r="C18" s="156" t="s">
        <v>152</v>
      </c>
      <c r="D18" s="156">
        <v>2</v>
      </c>
      <c r="E18" s="244" t="s">
        <v>153</v>
      </c>
      <c r="F18" s="166" t="s">
        <v>842</v>
      </c>
      <c r="G18" s="166" t="s">
        <v>242</v>
      </c>
      <c r="H18" s="166" t="s">
        <v>843</v>
      </c>
      <c r="I18" s="119" t="s">
        <v>239</v>
      </c>
      <c r="J18" s="167"/>
    </row>
    <row r="19" spans="1:10" ht="26.25" thickBot="1">
      <c r="A19" s="162" t="s">
        <v>6</v>
      </c>
      <c r="B19" s="156" t="s">
        <v>151</v>
      </c>
      <c r="C19" s="156" t="s">
        <v>152</v>
      </c>
      <c r="D19" s="156">
        <v>2</v>
      </c>
      <c r="E19" s="21" t="s">
        <v>153</v>
      </c>
      <c r="F19" s="166" t="s">
        <v>245</v>
      </c>
      <c r="G19" s="166" t="s">
        <v>198</v>
      </c>
      <c r="H19" s="166" t="s">
        <v>408</v>
      </c>
      <c r="I19" s="119" t="s">
        <v>239</v>
      </c>
      <c r="J19" s="167"/>
    </row>
    <row r="20" spans="1:10" ht="26.25" thickBot="1">
      <c r="A20" s="162" t="s">
        <v>6</v>
      </c>
      <c r="B20" s="156" t="s">
        <v>151</v>
      </c>
      <c r="C20" s="156" t="s">
        <v>152</v>
      </c>
      <c r="D20" s="156">
        <v>2</v>
      </c>
      <c r="E20" s="21" t="s">
        <v>153</v>
      </c>
      <c r="F20" s="166" t="s">
        <v>246</v>
      </c>
      <c r="G20" s="166" t="s">
        <v>196</v>
      </c>
      <c r="H20" s="166" t="s">
        <v>407</v>
      </c>
      <c r="I20" s="119" t="s">
        <v>239</v>
      </c>
      <c r="J20" s="167"/>
    </row>
    <row r="21" spans="1:10" ht="13.5" customHeight="1" thickBot="1">
      <c r="A21" s="162" t="s">
        <v>6</v>
      </c>
      <c r="B21" s="156" t="s">
        <v>151</v>
      </c>
      <c r="C21" s="156" t="s">
        <v>152</v>
      </c>
      <c r="D21" s="156">
        <v>2</v>
      </c>
      <c r="E21" s="21" t="s">
        <v>153</v>
      </c>
      <c r="F21" s="166" t="s">
        <v>190</v>
      </c>
      <c r="G21" s="166" t="s">
        <v>191</v>
      </c>
      <c r="H21" s="166" t="s">
        <v>564</v>
      </c>
      <c r="I21" s="119" t="s">
        <v>239</v>
      </c>
      <c r="J21" s="167"/>
    </row>
    <row r="22" spans="1:10" ht="13.5" thickBot="1">
      <c r="A22" s="162" t="s">
        <v>6</v>
      </c>
      <c r="B22" s="156" t="s">
        <v>151</v>
      </c>
      <c r="C22" s="156" t="s">
        <v>152</v>
      </c>
      <c r="D22" s="156">
        <v>2</v>
      </c>
      <c r="E22" s="21" t="s">
        <v>153</v>
      </c>
      <c r="F22" s="166" t="s">
        <v>247</v>
      </c>
      <c r="G22" s="166" t="s">
        <v>376</v>
      </c>
      <c r="H22" s="166" t="s">
        <v>409</v>
      </c>
      <c r="I22" s="119" t="s">
        <v>239</v>
      </c>
      <c r="J22" s="167"/>
    </row>
    <row r="23" spans="1:10" ht="13.5" thickBot="1">
      <c r="A23" s="162" t="s">
        <v>6</v>
      </c>
      <c r="B23" s="156" t="s">
        <v>151</v>
      </c>
      <c r="C23" s="156" t="s">
        <v>152</v>
      </c>
      <c r="D23" s="156">
        <v>2</v>
      </c>
      <c r="E23" s="21" t="s">
        <v>153</v>
      </c>
      <c r="F23" s="42" t="s">
        <v>432</v>
      </c>
      <c r="G23" s="43" t="s">
        <v>376</v>
      </c>
      <c r="H23" s="42" t="s">
        <v>229</v>
      </c>
      <c r="I23" s="119" t="s">
        <v>239</v>
      </c>
      <c r="J23" s="167"/>
    </row>
    <row r="24" spans="1:10" ht="13.5" thickBot="1">
      <c r="A24" s="163" t="s">
        <v>6</v>
      </c>
      <c r="B24" s="156" t="s">
        <v>151</v>
      </c>
      <c r="C24" s="156" t="s">
        <v>152</v>
      </c>
      <c r="D24" s="156">
        <v>2</v>
      </c>
      <c r="E24" s="244" t="s">
        <v>154</v>
      </c>
      <c r="F24" s="107" t="s">
        <v>248</v>
      </c>
      <c r="G24" s="166" t="s">
        <v>232</v>
      </c>
      <c r="H24" s="107" t="s">
        <v>231</v>
      </c>
      <c r="I24" s="119" t="s">
        <v>239</v>
      </c>
      <c r="J24" s="167"/>
    </row>
    <row r="25" spans="1:10" ht="12.75" customHeight="1" thickBot="1">
      <c r="A25" s="163" t="s">
        <v>6</v>
      </c>
      <c r="B25" s="156" t="s">
        <v>151</v>
      </c>
      <c r="C25" s="156" t="s">
        <v>152</v>
      </c>
      <c r="D25" s="156">
        <v>2</v>
      </c>
      <c r="E25" s="21" t="s">
        <v>154</v>
      </c>
      <c r="F25" s="166" t="s">
        <v>249</v>
      </c>
      <c r="G25" s="166" t="s">
        <v>228</v>
      </c>
      <c r="H25" s="166" t="s">
        <v>410</v>
      </c>
      <c r="I25" s="119" t="s">
        <v>239</v>
      </c>
      <c r="J25" s="167"/>
    </row>
    <row r="26" spans="1:10" ht="26.25" thickBot="1">
      <c r="A26" s="163" t="s">
        <v>6</v>
      </c>
      <c r="B26" s="156" t="s">
        <v>151</v>
      </c>
      <c r="C26" s="156" t="s">
        <v>152</v>
      </c>
      <c r="D26" s="156">
        <v>2</v>
      </c>
      <c r="E26" s="21" t="s">
        <v>154</v>
      </c>
      <c r="F26" s="166" t="s">
        <v>250</v>
      </c>
      <c r="G26" s="166" t="s">
        <v>191</v>
      </c>
      <c r="H26" s="166" t="s">
        <v>411</v>
      </c>
      <c r="I26" s="119" t="s">
        <v>239</v>
      </c>
      <c r="J26" s="167"/>
    </row>
    <row r="27" spans="1:10" ht="26.25" thickBot="1">
      <c r="A27" s="163" t="s">
        <v>6</v>
      </c>
      <c r="B27" s="156" t="s">
        <v>151</v>
      </c>
      <c r="C27" s="156" t="s">
        <v>152</v>
      </c>
      <c r="D27" s="156">
        <v>2</v>
      </c>
      <c r="E27" s="244" t="s">
        <v>154</v>
      </c>
      <c r="F27" s="166" t="s">
        <v>844</v>
      </c>
      <c r="G27" s="166" t="s">
        <v>376</v>
      </c>
      <c r="H27" s="166" t="s">
        <v>802</v>
      </c>
      <c r="I27" s="119" t="s">
        <v>239</v>
      </c>
      <c r="J27" s="167"/>
    </row>
    <row r="28" spans="1:10" ht="26.25" thickBot="1">
      <c r="A28" s="163" t="s">
        <v>6</v>
      </c>
      <c r="B28" s="156" t="s">
        <v>151</v>
      </c>
      <c r="C28" s="156" t="s">
        <v>152</v>
      </c>
      <c r="D28" s="156">
        <v>2</v>
      </c>
      <c r="E28" s="244" t="s">
        <v>154</v>
      </c>
      <c r="F28" s="166" t="s">
        <v>845</v>
      </c>
      <c r="G28" s="166" t="s">
        <v>232</v>
      </c>
      <c r="H28" s="166" t="s">
        <v>231</v>
      </c>
      <c r="I28" s="119" t="s">
        <v>239</v>
      </c>
      <c r="J28" s="167"/>
    </row>
    <row r="29" spans="1:10" ht="13.5" thickBot="1">
      <c r="A29" s="163" t="s">
        <v>45</v>
      </c>
      <c r="B29" s="156" t="s">
        <v>151</v>
      </c>
      <c r="C29" s="156" t="s">
        <v>152</v>
      </c>
      <c r="D29" s="156">
        <v>2</v>
      </c>
      <c r="E29" s="244" t="s">
        <v>154</v>
      </c>
      <c r="F29" s="166" t="s">
        <v>846</v>
      </c>
      <c r="G29" s="166" t="s">
        <v>376</v>
      </c>
      <c r="H29" s="166"/>
      <c r="I29" s="119" t="s">
        <v>219</v>
      </c>
      <c r="J29" s="167"/>
    </row>
    <row r="30" spans="1:10" ht="26.25" thickBot="1">
      <c r="A30" s="163" t="s">
        <v>6</v>
      </c>
      <c r="B30" s="156" t="s">
        <v>151</v>
      </c>
      <c r="C30" s="156" t="s">
        <v>152</v>
      </c>
      <c r="D30" s="156">
        <v>2</v>
      </c>
      <c r="E30" s="236" t="s">
        <v>155</v>
      </c>
      <c r="F30" s="43" t="s">
        <v>251</v>
      </c>
      <c r="G30" s="43" t="s">
        <v>376</v>
      </c>
      <c r="H30" s="43" t="s">
        <v>412</v>
      </c>
      <c r="I30" s="119" t="s">
        <v>239</v>
      </c>
      <c r="J30" s="167"/>
    </row>
    <row r="31" spans="1:10" ht="26.25" thickBot="1">
      <c r="A31" s="163" t="s">
        <v>6</v>
      </c>
      <c r="B31" s="156" t="s">
        <v>151</v>
      </c>
      <c r="C31" s="156" t="s">
        <v>152</v>
      </c>
      <c r="D31" s="156">
        <v>2</v>
      </c>
      <c r="E31" s="244" t="s">
        <v>155</v>
      </c>
      <c r="F31" s="43" t="s">
        <v>252</v>
      </c>
      <c r="G31" s="43" t="s">
        <v>230</v>
      </c>
      <c r="H31" s="43" t="s">
        <v>847</v>
      </c>
      <c r="I31" s="119" t="s">
        <v>239</v>
      </c>
      <c r="J31" s="167"/>
    </row>
    <row r="32" spans="1:10" ht="12.75" customHeight="1" thickBot="1">
      <c r="A32" s="163" t="s">
        <v>6</v>
      </c>
      <c r="B32" s="156" t="s">
        <v>151</v>
      </c>
      <c r="C32" s="156" t="s">
        <v>152</v>
      </c>
      <c r="D32" s="156">
        <v>2</v>
      </c>
      <c r="E32" s="236" t="s">
        <v>155</v>
      </c>
      <c r="F32" s="43" t="s">
        <v>253</v>
      </c>
      <c r="G32" s="43" t="s">
        <v>191</v>
      </c>
      <c r="H32" s="43" t="s">
        <v>197</v>
      </c>
      <c r="I32" s="119" t="s">
        <v>239</v>
      </c>
      <c r="J32" s="121"/>
    </row>
    <row r="33" spans="1:10" ht="12.75" customHeight="1" thickBot="1">
      <c r="A33" s="163" t="s">
        <v>6</v>
      </c>
      <c r="B33" s="156" t="s">
        <v>151</v>
      </c>
      <c r="C33" s="156" t="s">
        <v>152</v>
      </c>
      <c r="D33" s="156">
        <v>2</v>
      </c>
      <c r="E33" s="236" t="s">
        <v>155</v>
      </c>
      <c r="F33" s="43" t="s">
        <v>531</v>
      </c>
      <c r="G33" s="43" t="s">
        <v>191</v>
      </c>
      <c r="H33" s="43" t="s">
        <v>197</v>
      </c>
      <c r="I33" s="119" t="s">
        <v>239</v>
      </c>
      <c r="J33" s="121"/>
    </row>
    <row r="34" spans="1:10" ht="12.75" customHeight="1" thickBot="1">
      <c r="A34" s="163" t="s">
        <v>6</v>
      </c>
      <c r="B34" s="156" t="s">
        <v>151</v>
      </c>
      <c r="C34" s="156" t="s">
        <v>152</v>
      </c>
      <c r="D34" s="156">
        <v>2</v>
      </c>
      <c r="E34" s="21" t="s">
        <v>155</v>
      </c>
      <c r="F34" s="43" t="s">
        <v>254</v>
      </c>
      <c r="G34" s="43" t="s">
        <v>222</v>
      </c>
      <c r="H34" s="43" t="s">
        <v>413</v>
      </c>
      <c r="I34" s="119" t="s">
        <v>239</v>
      </c>
      <c r="J34" s="121"/>
    </row>
    <row r="35" spans="1:10" ht="12.75" customHeight="1" thickBot="1">
      <c r="A35" s="163" t="s">
        <v>6</v>
      </c>
      <c r="B35" s="156" t="s">
        <v>151</v>
      </c>
      <c r="C35" s="156" t="s">
        <v>152</v>
      </c>
      <c r="D35" s="156">
        <v>2</v>
      </c>
      <c r="E35" s="21" t="s">
        <v>155</v>
      </c>
      <c r="F35" s="43" t="s">
        <v>255</v>
      </c>
      <c r="G35" s="43" t="s">
        <v>222</v>
      </c>
      <c r="H35" s="43" t="s">
        <v>414</v>
      </c>
      <c r="I35" s="119" t="s">
        <v>239</v>
      </c>
      <c r="J35" s="121"/>
    </row>
    <row r="36" spans="1:10" ht="12.75" customHeight="1" thickBot="1">
      <c r="A36" s="163" t="s">
        <v>6</v>
      </c>
      <c r="B36" s="156" t="s">
        <v>151</v>
      </c>
      <c r="C36" s="156" t="s">
        <v>152</v>
      </c>
      <c r="D36" s="156">
        <v>3</v>
      </c>
      <c r="E36" s="236" t="s">
        <v>156</v>
      </c>
      <c r="F36" s="43" t="s">
        <v>256</v>
      </c>
      <c r="G36" s="43" t="s">
        <v>233</v>
      </c>
      <c r="H36" s="43" t="s">
        <v>415</v>
      </c>
      <c r="I36" s="119" t="s">
        <v>239</v>
      </c>
      <c r="J36" s="121"/>
    </row>
    <row r="37" spans="1:10" ht="12.75" customHeight="1" thickBot="1">
      <c r="A37" s="163" t="s">
        <v>6</v>
      </c>
      <c r="B37" s="156" t="s">
        <v>151</v>
      </c>
      <c r="C37" s="156" t="s">
        <v>152</v>
      </c>
      <c r="D37" s="156">
        <v>3</v>
      </c>
      <c r="E37" s="244" t="s">
        <v>156</v>
      </c>
      <c r="F37" s="43" t="s">
        <v>849</v>
      </c>
      <c r="G37" s="43" t="s">
        <v>232</v>
      </c>
      <c r="H37" s="43" t="s">
        <v>850</v>
      </c>
      <c r="I37" s="119" t="s">
        <v>239</v>
      </c>
      <c r="J37" s="121"/>
    </row>
    <row r="38" spans="1:10" ht="51.75" thickBot="1">
      <c r="A38" s="163" t="s">
        <v>6</v>
      </c>
      <c r="B38" s="156" t="s">
        <v>151</v>
      </c>
      <c r="C38" s="156" t="s">
        <v>152</v>
      </c>
      <c r="D38" s="156">
        <v>3</v>
      </c>
      <c r="E38" s="244" t="s">
        <v>156</v>
      </c>
      <c r="F38" s="43" t="s">
        <v>673</v>
      </c>
      <c r="G38" s="43" t="s">
        <v>194</v>
      </c>
      <c r="H38" s="43" t="s">
        <v>848</v>
      </c>
      <c r="I38" s="119" t="s">
        <v>239</v>
      </c>
      <c r="J38" s="121"/>
    </row>
    <row r="39" spans="1:10" ht="12.75" customHeight="1" thickBot="1">
      <c r="A39" s="163" t="s">
        <v>6</v>
      </c>
      <c r="B39" s="156" t="s">
        <v>151</v>
      </c>
      <c r="C39" s="156" t="s">
        <v>152</v>
      </c>
      <c r="D39" s="156">
        <v>3</v>
      </c>
      <c r="E39" s="236" t="s">
        <v>156</v>
      </c>
      <c r="F39" s="43" t="s">
        <v>257</v>
      </c>
      <c r="G39" s="166" t="s">
        <v>232</v>
      </c>
      <c r="H39" s="43" t="s">
        <v>417</v>
      </c>
      <c r="I39" s="119" t="s">
        <v>239</v>
      </c>
      <c r="J39" s="121"/>
    </row>
    <row r="40" spans="1:10" ht="12.75" customHeight="1" thickBot="1">
      <c r="A40" s="163" t="s">
        <v>6</v>
      </c>
      <c r="B40" s="156" t="s">
        <v>151</v>
      </c>
      <c r="C40" s="156" t="s">
        <v>152</v>
      </c>
      <c r="D40" s="156">
        <v>3</v>
      </c>
      <c r="E40" s="244" t="s">
        <v>157</v>
      </c>
      <c r="F40" s="43" t="s">
        <v>556</v>
      </c>
      <c r="G40" s="43" t="s">
        <v>376</v>
      </c>
      <c r="H40" s="43" t="s">
        <v>802</v>
      </c>
      <c r="I40" s="119" t="s">
        <v>239</v>
      </c>
      <c r="J40" s="121"/>
    </row>
    <row r="41" spans="1:10" ht="39" thickBot="1">
      <c r="A41" s="163" t="s">
        <v>6</v>
      </c>
      <c r="B41" s="156" t="s">
        <v>151</v>
      </c>
      <c r="C41" s="156" t="s">
        <v>152</v>
      </c>
      <c r="D41" s="156">
        <v>3</v>
      </c>
      <c r="E41" s="244" t="s">
        <v>157</v>
      </c>
      <c r="F41" s="43" t="s">
        <v>557</v>
      </c>
      <c r="G41" s="43" t="s">
        <v>852</v>
      </c>
      <c r="H41" s="43" t="s">
        <v>851</v>
      </c>
      <c r="I41" s="119" t="s">
        <v>239</v>
      </c>
      <c r="J41" s="121"/>
    </row>
    <row r="42" spans="1:10" ht="12.75" customHeight="1" thickBot="1">
      <c r="A42" s="163" t="s">
        <v>6</v>
      </c>
      <c r="B42" s="156" t="s">
        <v>151</v>
      </c>
      <c r="C42" s="156" t="s">
        <v>152</v>
      </c>
      <c r="D42" s="156">
        <v>3</v>
      </c>
      <c r="E42" s="236" t="s">
        <v>157</v>
      </c>
      <c r="F42" s="43" t="s">
        <v>621</v>
      </c>
      <c r="G42" s="43" t="s">
        <v>376</v>
      </c>
      <c r="H42" s="43" t="s">
        <v>853</v>
      </c>
      <c r="I42" s="119" t="s">
        <v>239</v>
      </c>
      <c r="J42" s="121"/>
    </row>
    <row r="43" spans="1:10" ht="12.75" customHeight="1" thickBot="1">
      <c r="A43" s="163" t="s">
        <v>6</v>
      </c>
      <c r="B43" s="156" t="s">
        <v>151</v>
      </c>
      <c r="C43" s="156" t="s">
        <v>152</v>
      </c>
      <c r="D43" s="156">
        <v>3</v>
      </c>
      <c r="E43" s="244" t="s">
        <v>157</v>
      </c>
      <c r="F43" s="43" t="s">
        <v>584</v>
      </c>
      <c r="G43" s="166" t="s">
        <v>202</v>
      </c>
      <c r="H43" s="43" t="s">
        <v>765</v>
      </c>
      <c r="I43" s="119" t="s">
        <v>239</v>
      </c>
      <c r="J43" s="121"/>
    </row>
    <row r="44" spans="1:10" ht="12.75" customHeight="1" thickBot="1">
      <c r="A44" s="163" t="s">
        <v>6</v>
      </c>
      <c r="B44" s="156" t="s">
        <v>151</v>
      </c>
      <c r="C44" s="156" t="s">
        <v>152</v>
      </c>
      <c r="D44" s="156">
        <v>3</v>
      </c>
      <c r="E44" s="244" t="s">
        <v>157</v>
      </c>
      <c r="F44" s="43" t="s">
        <v>854</v>
      </c>
      <c r="G44" s="166" t="s">
        <v>228</v>
      </c>
      <c r="H44" s="43" t="s">
        <v>227</v>
      </c>
      <c r="I44" s="119" t="s">
        <v>239</v>
      </c>
      <c r="J44" s="121"/>
    </row>
    <row r="45" spans="1:10" ht="12.75" customHeight="1" thickBot="1">
      <c r="A45" s="163" t="s">
        <v>6</v>
      </c>
      <c r="B45" s="156" t="s">
        <v>151</v>
      </c>
      <c r="C45" s="156" t="s">
        <v>152</v>
      </c>
      <c r="D45" s="156">
        <v>3</v>
      </c>
      <c r="E45" s="244" t="s">
        <v>157</v>
      </c>
      <c r="F45" s="43" t="s">
        <v>855</v>
      </c>
      <c r="G45" s="166" t="s">
        <v>228</v>
      </c>
      <c r="H45" s="43" t="s">
        <v>227</v>
      </c>
      <c r="I45" s="119" t="s">
        <v>219</v>
      </c>
      <c r="J45" s="121"/>
    </row>
    <row r="46" spans="1:10" ht="12.75" customHeight="1" thickBot="1">
      <c r="A46" s="163" t="s">
        <v>6</v>
      </c>
      <c r="B46" s="156" t="s">
        <v>151</v>
      </c>
      <c r="C46" s="156" t="s">
        <v>152</v>
      </c>
      <c r="D46" s="156">
        <v>3</v>
      </c>
      <c r="E46" s="236" t="s">
        <v>157</v>
      </c>
      <c r="F46" s="43" t="s">
        <v>624</v>
      </c>
      <c r="G46" s="166" t="s">
        <v>376</v>
      </c>
      <c r="H46" s="43" t="s">
        <v>856</v>
      </c>
      <c r="I46" s="119" t="s">
        <v>239</v>
      </c>
      <c r="J46" s="121"/>
    </row>
    <row r="47" spans="1:10" ht="12.75" customHeight="1" thickBot="1">
      <c r="A47" s="163" t="s">
        <v>6</v>
      </c>
      <c r="B47" s="156" t="s">
        <v>151</v>
      </c>
      <c r="C47" s="156" t="s">
        <v>152</v>
      </c>
      <c r="D47" s="156">
        <v>3</v>
      </c>
      <c r="E47" s="236" t="s">
        <v>158</v>
      </c>
      <c r="F47" s="43" t="s">
        <v>857</v>
      </c>
      <c r="G47" s="43" t="s">
        <v>605</v>
      </c>
      <c r="H47" s="43" t="s">
        <v>604</v>
      </c>
      <c r="I47" s="119" t="s">
        <v>239</v>
      </c>
      <c r="J47" s="121"/>
    </row>
    <row r="48" spans="1:10" ht="13.5" thickBot="1">
      <c r="A48" s="163" t="s">
        <v>6</v>
      </c>
      <c r="B48" s="156" t="s">
        <v>151</v>
      </c>
      <c r="C48" s="156" t="s">
        <v>152</v>
      </c>
      <c r="D48" s="156">
        <v>3</v>
      </c>
      <c r="E48" s="21" t="s">
        <v>158</v>
      </c>
      <c r="F48" s="42" t="s">
        <v>258</v>
      </c>
      <c r="G48" s="42" t="s">
        <v>198</v>
      </c>
      <c r="H48" s="42" t="s">
        <v>418</v>
      </c>
      <c r="I48" s="119" t="s">
        <v>239</v>
      </c>
      <c r="J48" s="121"/>
    </row>
    <row r="49" spans="1:10" ht="13.5" thickBot="1">
      <c r="A49" s="163" t="s">
        <v>6</v>
      </c>
      <c r="B49" s="156" t="s">
        <v>151</v>
      </c>
      <c r="C49" s="156" t="s">
        <v>152</v>
      </c>
      <c r="D49" s="156">
        <v>3</v>
      </c>
      <c r="E49" s="21" t="s">
        <v>158</v>
      </c>
      <c r="F49" s="42" t="s">
        <v>419</v>
      </c>
      <c r="G49" s="42" t="s">
        <v>205</v>
      </c>
      <c r="H49" s="42" t="s">
        <v>420</v>
      </c>
      <c r="I49" s="119" t="s">
        <v>239</v>
      </c>
      <c r="J49" s="121"/>
    </row>
    <row r="50" spans="1:10" ht="12.75" customHeight="1" thickBot="1">
      <c r="A50" s="163" t="s">
        <v>6</v>
      </c>
      <c r="B50" s="156" t="s">
        <v>151</v>
      </c>
      <c r="C50" s="156" t="s">
        <v>152</v>
      </c>
      <c r="D50" s="235">
        <v>4</v>
      </c>
      <c r="E50" s="236" t="s">
        <v>160</v>
      </c>
      <c r="F50" s="42" t="s">
        <v>535</v>
      </c>
      <c r="G50" s="42" t="s">
        <v>376</v>
      </c>
      <c r="H50" s="42" t="s">
        <v>606</v>
      </c>
      <c r="I50" s="119" t="s">
        <v>239</v>
      </c>
      <c r="J50" s="121"/>
    </row>
    <row r="51" spans="1:10" ht="13.5" thickBot="1">
      <c r="A51" s="163" t="s">
        <v>6</v>
      </c>
      <c r="B51" s="157" t="s">
        <v>159</v>
      </c>
      <c r="C51" s="156" t="s">
        <v>152</v>
      </c>
      <c r="D51" s="20">
        <v>4</v>
      </c>
      <c r="E51" s="21" t="s">
        <v>160</v>
      </c>
      <c r="F51" s="42" t="s">
        <v>262</v>
      </c>
      <c r="G51" s="42" t="s">
        <v>191</v>
      </c>
      <c r="H51" s="42" t="s">
        <v>197</v>
      </c>
      <c r="I51" s="119" t="s">
        <v>239</v>
      </c>
      <c r="J51" s="110"/>
    </row>
    <row r="52" spans="1:10" ht="13.5" thickBot="1">
      <c r="A52" s="163" t="s">
        <v>6</v>
      </c>
      <c r="B52" s="157" t="s">
        <v>159</v>
      </c>
      <c r="C52" s="156" t="s">
        <v>152</v>
      </c>
      <c r="D52" s="20">
        <v>4</v>
      </c>
      <c r="E52" s="21" t="s">
        <v>160</v>
      </c>
      <c r="F52" s="42" t="s">
        <v>263</v>
      </c>
      <c r="G52" s="42" t="s">
        <v>214</v>
      </c>
      <c r="H52" s="42" t="s">
        <v>422</v>
      </c>
      <c r="I52" s="119" t="s">
        <v>239</v>
      </c>
      <c r="J52" s="110"/>
    </row>
    <row r="53" spans="1:10" ht="13.5" thickBot="1">
      <c r="A53" s="163" t="s">
        <v>6</v>
      </c>
      <c r="B53" s="157" t="s">
        <v>159</v>
      </c>
      <c r="C53" s="156" t="s">
        <v>152</v>
      </c>
      <c r="D53" s="255">
        <v>3</v>
      </c>
      <c r="E53" s="244" t="s">
        <v>161</v>
      </c>
      <c r="F53" s="42" t="s">
        <v>577</v>
      </c>
      <c r="G53" s="166" t="s">
        <v>376</v>
      </c>
      <c r="H53" s="42" t="s">
        <v>802</v>
      </c>
      <c r="I53" s="119" t="s">
        <v>239</v>
      </c>
      <c r="J53" s="110"/>
    </row>
    <row r="54" spans="1:10" ht="13.5" thickBot="1">
      <c r="A54" s="163" t="s">
        <v>6</v>
      </c>
      <c r="B54" s="157" t="s">
        <v>159</v>
      </c>
      <c r="C54" s="156" t="s">
        <v>152</v>
      </c>
      <c r="D54" s="255">
        <v>3</v>
      </c>
      <c r="E54" s="244" t="s">
        <v>161</v>
      </c>
      <c r="F54" s="42" t="s">
        <v>628</v>
      </c>
      <c r="G54" s="42" t="s">
        <v>423</v>
      </c>
      <c r="H54" s="42" t="s">
        <v>858</v>
      </c>
      <c r="I54" s="119" t="s">
        <v>239</v>
      </c>
      <c r="J54" s="110"/>
    </row>
    <row r="55" spans="1:10" ht="13.5" thickBot="1">
      <c r="A55" s="163" t="s">
        <v>6</v>
      </c>
      <c r="B55" s="157" t="s">
        <v>159</v>
      </c>
      <c r="C55" s="156" t="s">
        <v>152</v>
      </c>
      <c r="D55" s="255">
        <v>3</v>
      </c>
      <c r="E55" s="244" t="s">
        <v>161</v>
      </c>
      <c r="F55" s="42" t="s">
        <v>264</v>
      </c>
      <c r="G55" s="42" t="s">
        <v>427</v>
      </c>
      <c r="H55" s="42" t="s">
        <v>426</v>
      </c>
      <c r="I55" s="119" t="s">
        <v>239</v>
      </c>
      <c r="J55" s="110"/>
    </row>
    <row r="56" spans="1:10" ht="13.5" thickBot="1">
      <c r="A56" s="163" t="s">
        <v>6</v>
      </c>
      <c r="B56" s="157" t="s">
        <v>159</v>
      </c>
      <c r="C56" s="156" t="s">
        <v>152</v>
      </c>
      <c r="D56" s="255">
        <v>3</v>
      </c>
      <c r="E56" s="244" t="s">
        <v>161</v>
      </c>
      <c r="F56" s="42" t="s">
        <v>266</v>
      </c>
      <c r="G56" s="42" t="s">
        <v>376</v>
      </c>
      <c r="H56" s="42" t="s">
        <v>831</v>
      </c>
      <c r="I56" s="119" t="s">
        <v>239</v>
      </c>
      <c r="J56" s="110"/>
    </row>
    <row r="57" spans="1:10">
      <c r="A57" s="163" t="s">
        <v>6</v>
      </c>
      <c r="B57" s="157" t="s">
        <v>159</v>
      </c>
      <c r="C57" s="156" t="s">
        <v>152</v>
      </c>
      <c r="D57" s="235">
        <v>3</v>
      </c>
      <c r="E57" s="236" t="s">
        <v>161</v>
      </c>
      <c r="F57" s="42" t="s">
        <v>265</v>
      </c>
      <c r="G57" s="42" t="s">
        <v>205</v>
      </c>
      <c r="H57" s="42" t="s">
        <v>211</v>
      </c>
      <c r="I57" s="119" t="s">
        <v>239</v>
      </c>
      <c r="J57" s="110"/>
    </row>
    <row r="58" spans="1:10" ht="13.5" thickBot="1">
      <c r="A58" s="163" t="s">
        <v>6</v>
      </c>
      <c r="B58" s="157" t="s">
        <v>159</v>
      </c>
      <c r="C58" s="156" t="s">
        <v>152</v>
      </c>
      <c r="D58" s="235">
        <v>3</v>
      </c>
      <c r="E58" s="236" t="s">
        <v>161</v>
      </c>
      <c r="F58" s="168" t="s">
        <v>267</v>
      </c>
      <c r="G58" s="168" t="s">
        <v>191</v>
      </c>
      <c r="H58" s="168" t="s">
        <v>767</v>
      </c>
      <c r="I58" s="168" t="s">
        <v>239</v>
      </c>
      <c r="J58" s="110"/>
    </row>
    <row r="59" spans="1:10" ht="13.5" thickBot="1">
      <c r="A59" s="163" t="s">
        <v>6</v>
      </c>
      <c r="B59" s="157" t="s">
        <v>859</v>
      </c>
      <c r="C59" s="156" t="s">
        <v>163</v>
      </c>
      <c r="D59" s="235">
        <v>1</v>
      </c>
      <c r="E59" s="244" t="s">
        <v>687</v>
      </c>
      <c r="F59" s="42" t="s">
        <v>860</v>
      </c>
      <c r="G59" s="42" t="s">
        <v>230</v>
      </c>
      <c r="H59" s="42" t="s">
        <v>877</v>
      </c>
      <c r="I59" s="119" t="s">
        <v>239</v>
      </c>
      <c r="J59" s="110"/>
    </row>
    <row r="60" spans="1:10" ht="13.5" thickBot="1">
      <c r="A60" s="163" t="s">
        <v>45</v>
      </c>
      <c r="B60" s="157" t="s">
        <v>859</v>
      </c>
      <c r="C60" s="156" t="s">
        <v>163</v>
      </c>
      <c r="D60" s="255">
        <v>1</v>
      </c>
      <c r="E60" s="244" t="s">
        <v>687</v>
      </c>
      <c r="F60" s="42" t="s">
        <v>861</v>
      </c>
      <c r="G60" s="42" t="s">
        <v>376</v>
      </c>
      <c r="H60" s="42" t="s">
        <v>878</v>
      </c>
      <c r="I60" s="119" t="s">
        <v>219</v>
      </c>
      <c r="J60" s="110"/>
    </row>
    <row r="61" spans="1:10" ht="13.5" thickBot="1">
      <c r="A61" s="163" t="s">
        <v>45</v>
      </c>
      <c r="B61" s="157" t="s">
        <v>859</v>
      </c>
      <c r="C61" s="156" t="s">
        <v>163</v>
      </c>
      <c r="D61" s="255">
        <v>1</v>
      </c>
      <c r="E61" s="244" t="s">
        <v>687</v>
      </c>
      <c r="F61" s="42" t="s">
        <v>862</v>
      </c>
      <c r="G61" s="42" t="s">
        <v>376</v>
      </c>
      <c r="H61" s="42" t="s">
        <v>879</v>
      </c>
      <c r="I61" s="119" t="s">
        <v>219</v>
      </c>
      <c r="J61" s="110"/>
    </row>
    <row r="62" spans="1:10" ht="13.5" thickBot="1">
      <c r="A62" s="163" t="s">
        <v>6</v>
      </c>
      <c r="B62" s="157" t="s">
        <v>859</v>
      </c>
      <c r="C62" s="156" t="s">
        <v>163</v>
      </c>
      <c r="D62" s="255">
        <v>1</v>
      </c>
      <c r="E62" s="244" t="s">
        <v>687</v>
      </c>
      <c r="F62" s="42" t="s">
        <v>863</v>
      </c>
      <c r="G62" s="42" t="s">
        <v>196</v>
      </c>
      <c r="H62" s="42" t="s">
        <v>880</v>
      </c>
      <c r="I62" s="119" t="s">
        <v>239</v>
      </c>
      <c r="J62" s="110"/>
    </row>
    <row r="63" spans="1:10" ht="13.5" thickBot="1">
      <c r="A63" s="163" t="s">
        <v>6</v>
      </c>
      <c r="B63" s="157" t="s">
        <v>859</v>
      </c>
      <c r="C63" s="156" t="s">
        <v>163</v>
      </c>
      <c r="D63" s="255">
        <v>1</v>
      </c>
      <c r="E63" s="244" t="s">
        <v>687</v>
      </c>
      <c r="F63" s="42" t="s">
        <v>864</v>
      </c>
      <c r="G63" s="42" t="s">
        <v>196</v>
      </c>
      <c r="H63" s="42" t="s">
        <v>766</v>
      </c>
      <c r="I63" s="119" t="s">
        <v>239</v>
      </c>
      <c r="J63" s="110"/>
    </row>
    <row r="64" spans="1:10" ht="13.5" thickBot="1">
      <c r="A64" s="163" t="s">
        <v>6</v>
      </c>
      <c r="B64" s="157" t="s">
        <v>859</v>
      </c>
      <c r="C64" s="156" t="s">
        <v>163</v>
      </c>
      <c r="D64" s="255">
        <v>1</v>
      </c>
      <c r="E64" s="244" t="s">
        <v>687</v>
      </c>
      <c r="F64" s="42" t="s">
        <v>865</v>
      </c>
      <c r="G64" s="42" t="s">
        <v>196</v>
      </c>
      <c r="H64" s="42" t="s">
        <v>881</v>
      </c>
      <c r="I64" s="119" t="s">
        <v>239</v>
      </c>
      <c r="J64" s="110"/>
    </row>
    <row r="65" spans="1:10" ht="13.5" thickBot="1">
      <c r="A65" s="163" t="s">
        <v>6</v>
      </c>
      <c r="B65" s="157" t="s">
        <v>859</v>
      </c>
      <c r="C65" s="156" t="s">
        <v>163</v>
      </c>
      <c r="D65" s="255">
        <v>1</v>
      </c>
      <c r="E65" s="244" t="s">
        <v>687</v>
      </c>
      <c r="F65" s="42" t="s">
        <v>866</v>
      </c>
      <c r="G65" s="43" t="s">
        <v>196</v>
      </c>
      <c r="H65" s="42" t="s">
        <v>882</v>
      </c>
      <c r="I65" s="119" t="s">
        <v>239</v>
      </c>
      <c r="J65" s="110"/>
    </row>
    <row r="66" spans="1:10" ht="13.5" thickBot="1">
      <c r="A66" s="163" t="s">
        <v>6</v>
      </c>
      <c r="B66" s="157" t="s">
        <v>859</v>
      </c>
      <c r="C66" s="156" t="s">
        <v>163</v>
      </c>
      <c r="D66" s="255">
        <v>1</v>
      </c>
      <c r="E66" s="244" t="s">
        <v>687</v>
      </c>
      <c r="F66" s="42" t="s">
        <v>867</v>
      </c>
      <c r="G66" s="43" t="s">
        <v>230</v>
      </c>
      <c r="H66" s="42" t="s">
        <v>883</v>
      </c>
      <c r="I66" s="119" t="s">
        <v>239</v>
      </c>
      <c r="J66" s="110"/>
    </row>
    <row r="67" spans="1:10" ht="13.5" thickBot="1">
      <c r="A67" s="163" t="s">
        <v>6</v>
      </c>
      <c r="B67" s="157" t="s">
        <v>859</v>
      </c>
      <c r="C67" s="156" t="s">
        <v>163</v>
      </c>
      <c r="D67" s="255">
        <v>1</v>
      </c>
      <c r="E67" s="244" t="s">
        <v>687</v>
      </c>
      <c r="F67" s="42" t="s">
        <v>868</v>
      </c>
      <c r="G67" s="43" t="s">
        <v>196</v>
      </c>
      <c r="H67" s="42" t="s">
        <v>884</v>
      </c>
      <c r="I67" s="119" t="s">
        <v>239</v>
      </c>
      <c r="J67" s="110"/>
    </row>
    <row r="68" spans="1:10" ht="13.5" thickBot="1">
      <c r="A68" s="163" t="s">
        <v>45</v>
      </c>
      <c r="B68" s="157" t="s">
        <v>859</v>
      </c>
      <c r="C68" s="156" t="s">
        <v>163</v>
      </c>
      <c r="D68" s="255">
        <v>1</v>
      </c>
      <c r="E68" s="244" t="s">
        <v>687</v>
      </c>
      <c r="F68" s="42" t="s">
        <v>869</v>
      </c>
      <c r="G68" s="43" t="s">
        <v>228</v>
      </c>
      <c r="H68" s="42" t="s">
        <v>885</v>
      </c>
      <c r="I68" s="119" t="s">
        <v>219</v>
      </c>
      <c r="J68" s="110"/>
    </row>
    <row r="69" spans="1:10" ht="13.5" thickBot="1">
      <c r="A69" s="163" t="s">
        <v>6</v>
      </c>
      <c r="B69" s="157" t="s">
        <v>859</v>
      </c>
      <c r="C69" s="156" t="s">
        <v>163</v>
      </c>
      <c r="D69" s="255">
        <v>1</v>
      </c>
      <c r="E69" s="244" t="s">
        <v>687</v>
      </c>
      <c r="F69" s="42" t="s">
        <v>870</v>
      </c>
      <c r="G69" s="43" t="s">
        <v>205</v>
      </c>
      <c r="H69" s="42" t="s">
        <v>886</v>
      </c>
      <c r="I69" s="119" t="s">
        <v>239</v>
      </c>
      <c r="J69" s="110"/>
    </row>
    <row r="70" spans="1:10" ht="13.5" thickBot="1">
      <c r="A70" s="163" t="s">
        <v>6</v>
      </c>
      <c r="B70" s="157" t="s">
        <v>859</v>
      </c>
      <c r="C70" s="156" t="s">
        <v>163</v>
      </c>
      <c r="D70" s="255">
        <v>1</v>
      </c>
      <c r="E70" s="244" t="s">
        <v>687</v>
      </c>
      <c r="F70" s="42" t="s">
        <v>871</v>
      </c>
      <c r="G70" s="43" t="s">
        <v>205</v>
      </c>
      <c r="H70" s="42" t="s">
        <v>886</v>
      </c>
      <c r="I70" s="119" t="s">
        <v>239</v>
      </c>
      <c r="J70" s="110"/>
    </row>
    <row r="71" spans="1:10" ht="13.5" thickBot="1">
      <c r="A71" s="163" t="s">
        <v>45</v>
      </c>
      <c r="B71" s="157" t="s">
        <v>859</v>
      </c>
      <c r="C71" s="156" t="s">
        <v>163</v>
      </c>
      <c r="D71" s="255">
        <v>1</v>
      </c>
      <c r="E71" s="244" t="s">
        <v>687</v>
      </c>
      <c r="F71" s="42" t="s">
        <v>872</v>
      </c>
      <c r="G71" s="43" t="s">
        <v>242</v>
      </c>
      <c r="H71" s="42" t="s">
        <v>887</v>
      </c>
      <c r="I71" s="119" t="s">
        <v>219</v>
      </c>
      <c r="J71" s="110"/>
    </row>
    <row r="72" spans="1:10" ht="13.5" thickBot="1">
      <c r="A72" s="163" t="s">
        <v>6</v>
      </c>
      <c r="B72" s="157" t="s">
        <v>859</v>
      </c>
      <c r="C72" s="156" t="s">
        <v>163</v>
      </c>
      <c r="D72" s="255">
        <v>1</v>
      </c>
      <c r="E72" s="244" t="s">
        <v>687</v>
      </c>
      <c r="F72" s="42" t="s">
        <v>873</v>
      </c>
      <c r="G72" s="43" t="s">
        <v>191</v>
      </c>
      <c r="H72" s="42" t="s">
        <v>888</v>
      </c>
      <c r="I72" s="119" t="s">
        <v>239</v>
      </c>
      <c r="J72" s="110"/>
    </row>
    <row r="73" spans="1:10" ht="13.5" thickBot="1">
      <c r="A73" s="163" t="s">
        <v>6</v>
      </c>
      <c r="B73" s="157" t="s">
        <v>859</v>
      </c>
      <c r="C73" s="156" t="s">
        <v>163</v>
      </c>
      <c r="D73" s="255">
        <v>1</v>
      </c>
      <c r="E73" s="244" t="s">
        <v>687</v>
      </c>
      <c r="F73" s="42" t="s">
        <v>874</v>
      </c>
      <c r="G73" s="43" t="s">
        <v>202</v>
      </c>
      <c r="H73" s="42" t="s">
        <v>224</v>
      </c>
      <c r="I73" s="119" t="s">
        <v>239</v>
      </c>
      <c r="J73" s="110"/>
    </row>
    <row r="74" spans="1:10" ht="13.5" thickBot="1">
      <c r="A74" s="163" t="s">
        <v>45</v>
      </c>
      <c r="B74" s="157" t="s">
        <v>859</v>
      </c>
      <c r="C74" s="156" t="s">
        <v>163</v>
      </c>
      <c r="D74" s="255">
        <v>1</v>
      </c>
      <c r="E74" s="244" t="s">
        <v>687</v>
      </c>
      <c r="F74" s="42" t="s">
        <v>875</v>
      </c>
      <c r="G74" s="43" t="s">
        <v>195</v>
      </c>
      <c r="H74" s="42" t="s">
        <v>445</v>
      </c>
      <c r="I74" s="119" t="s">
        <v>219</v>
      </c>
      <c r="J74" s="110"/>
    </row>
    <row r="75" spans="1:10" ht="13.5" thickBot="1">
      <c r="A75" s="163" t="s">
        <v>6</v>
      </c>
      <c r="B75" s="157" t="s">
        <v>859</v>
      </c>
      <c r="C75" s="156" t="s">
        <v>163</v>
      </c>
      <c r="D75" s="255">
        <v>1</v>
      </c>
      <c r="E75" s="244" t="s">
        <v>687</v>
      </c>
      <c r="F75" s="42" t="s">
        <v>876</v>
      </c>
      <c r="G75" s="42" t="s">
        <v>191</v>
      </c>
      <c r="H75" s="42" t="s">
        <v>794</v>
      </c>
      <c r="I75" s="119" t="s">
        <v>239</v>
      </c>
      <c r="J75" s="110"/>
    </row>
    <row r="76" spans="1:10" ht="13.5" thickBot="1">
      <c r="A76" s="163" t="s">
        <v>6</v>
      </c>
      <c r="B76" s="157" t="s">
        <v>159</v>
      </c>
      <c r="C76" s="156" t="s">
        <v>152</v>
      </c>
      <c r="D76" s="20">
        <v>2</v>
      </c>
      <c r="E76" s="236" t="s">
        <v>164</v>
      </c>
      <c r="F76" s="42" t="s">
        <v>268</v>
      </c>
      <c r="G76" s="42" t="s">
        <v>228</v>
      </c>
      <c r="H76" s="42" t="s">
        <v>227</v>
      </c>
      <c r="I76" s="119" t="s">
        <v>239</v>
      </c>
      <c r="J76" s="110"/>
    </row>
    <row r="77" spans="1:10" ht="13.5" thickBot="1">
      <c r="A77" s="163" t="s">
        <v>6</v>
      </c>
      <c r="B77" s="157" t="s">
        <v>159</v>
      </c>
      <c r="C77" s="156" t="s">
        <v>152</v>
      </c>
      <c r="D77" s="20">
        <v>2</v>
      </c>
      <c r="E77" s="236" t="s">
        <v>164</v>
      </c>
      <c r="F77" s="42" t="s">
        <v>269</v>
      </c>
      <c r="G77" s="42" t="s">
        <v>191</v>
      </c>
      <c r="H77" s="42" t="s">
        <v>197</v>
      </c>
      <c r="I77" s="119" t="s">
        <v>239</v>
      </c>
      <c r="J77" s="110"/>
    </row>
    <row r="78" spans="1:10" ht="13.5" thickBot="1">
      <c r="A78" s="163" t="s">
        <v>6</v>
      </c>
      <c r="B78" s="157" t="s">
        <v>159</v>
      </c>
      <c r="C78" s="156" t="s">
        <v>152</v>
      </c>
      <c r="D78" s="20">
        <v>2</v>
      </c>
      <c r="E78" s="236" t="s">
        <v>164</v>
      </c>
      <c r="F78" s="42" t="s">
        <v>271</v>
      </c>
      <c r="G78" s="42" t="s">
        <v>431</v>
      </c>
      <c r="H78" s="42" t="s">
        <v>221</v>
      </c>
      <c r="I78" s="119" t="s">
        <v>239</v>
      </c>
      <c r="J78" s="110"/>
    </row>
    <row r="79" spans="1:10" ht="13.5" thickBot="1">
      <c r="A79" s="163" t="s">
        <v>6</v>
      </c>
      <c r="B79" s="157" t="s">
        <v>159</v>
      </c>
      <c r="C79" s="156" t="s">
        <v>152</v>
      </c>
      <c r="D79" s="235">
        <v>2</v>
      </c>
      <c r="E79" s="236" t="s">
        <v>164</v>
      </c>
      <c r="F79" s="42" t="s">
        <v>629</v>
      </c>
      <c r="G79" s="42" t="s">
        <v>228</v>
      </c>
      <c r="H79" s="42" t="s">
        <v>227</v>
      </c>
      <c r="I79" s="119" t="s">
        <v>239</v>
      </c>
      <c r="J79" s="110"/>
    </row>
    <row r="80" spans="1:10" ht="13.5" thickBot="1">
      <c r="A80" s="163" t="s">
        <v>6</v>
      </c>
      <c r="B80" s="157" t="s">
        <v>159</v>
      </c>
      <c r="C80" s="156" t="s">
        <v>152</v>
      </c>
      <c r="D80" s="159">
        <v>2</v>
      </c>
      <c r="E80" s="236" t="s">
        <v>164</v>
      </c>
      <c r="F80" s="42" t="s">
        <v>273</v>
      </c>
      <c r="G80" s="42" t="s">
        <v>205</v>
      </c>
      <c r="H80" s="42" t="s">
        <v>433</v>
      </c>
      <c r="I80" s="119" t="s">
        <v>239</v>
      </c>
      <c r="J80" s="110"/>
    </row>
    <row r="81" spans="1:10" ht="13.5" thickBot="1">
      <c r="A81" s="163" t="s">
        <v>6</v>
      </c>
      <c r="B81" s="157" t="s">
        <v>159</v>
      </c>
      <c r="C81" s="156" t="s">
        <v>152</v>
      </c>
      <c r="D81" s="159">
        <v>2</v>
      </c>
      <c r="E81" s="244" t="s">
        <v>164</v>
      </c>
      <c r="F81" s="42" t="s">
        <v>630</v>
      </c>
      <c r="G81" s="42" t="s">
        <v>214</v>
      </c>
      <c r="H81" s="42" t="s">
        <v>473</v>
      </c>
      <c r="I81" s="119" t="s">
        <v>239</v>
      </c>
      <c r="J81" s="110"/>
    </row>
    <row r="82" spans="1:10" ht="13.5" thickBot="1">
      <c r="A82" s="163" t="s">
        <v>6</v>
      </c>
      <c r="B82" s="157" t="s">
        <v>159</v>
      </c>
      <c r="C82" s="156" t="s">
        <v>152</v>
      </c>
      <c r="D82" s="159">
        <v>2</v>
      </c>
      <c r="E82" s="244" t="s">
        <v>164</v>
      </c>
      <c r="F82" s="42" t="s">
        <v>889</v>
      </c>
      <c r="G82" s="42" t="s">
        <v>196</v>
      </c>
      <c r="H82" s="42" t="s">
        <v>566</v>
      </c>
      <c r="I82" s="119" t="s">
        <v>239</v>
      </c>
      <c r="J82" s="110"/>
    </row>
    <row r="83" spans="1:10" ht="13.5" thickBot="1">
      <c r="A83" s="163" t="s">
        <v>6</v>
      </c>
      <c r="B83" s="158" t="s">
        <v>162</v>
      </c>
      <c r="C83" s="159" t="s">
        <v>163</v>
      </c>
      <c r="D83" s="159">
        <v>3</v>
      </c>
      <c r="E83" s="236" t="s">
        <v>165</v>
      </c>
      <c r="F83" s="42" t="s">
        <v>274</v>
      </c>
      <c r="G83" s="42" t="s">
        <v>196</v>
      </c>
      <c r="H83" s="42" t="s">
        <v>566</v>
      </c>
      <c r="I83" s="119" t="s">
        <v>239</v>
      </c>
      <c r="J83" s="110"/>
    </row>
    <row r="84" spans="1:10" ht="13.5" thickBot="1">
      <c r="A84" s="163" t="s">
        <v>6</v>
      </c>
      <c r="B84" s="158" t="s">
        <v>162</v>
      </c>
      <c r="C84" s="159" t="s">
        <v>163</v>
      </c>
      <c r="D84" s="159">
        <v>3</v>
      </c>
      <c r="E84" s="236" t="s">
        <v>165</v>
      </c>
      <c r="F84" s="42" t="s">
        <v>281</v>
      </c>
      <c r="G84" s="166" t="s">
        <v>232</v>
      </c>
      <c r="H84" s="42" t="s">
        <v>437</v>
      </c>
      <c r="I84" s="119" t="s">
        <v>239</v>
      </c>
      <c r="J84" s="110"/>
    </row>
    <row r="85" spans="1:10" ht="13.5" thickBot="1">
      <c r="A85" s="163" t="s">
        <v>6</v>
      </c>
      <c r="B85" s="158" t="s">
        <v>162</v>
      </c>
      <c r="C85" s="159" t="s">
        <v>163</v>
      </c>
      <c r="D85" s="159">
        <v>3</v>
      </c>
      <c r="E85" s="236" t="s">
        <v>165</v>
      </c>
      <c r="F85" s="42" t="s">
        <v>275</v>
      </c>
      <c r="G85" s="42" t="s">
        <v>216</v>
      </c>
      <c r="H85" s="42" t="s">
        <v>434</v>
      </c>
      <c r="I85" s="119" t="s">
        <v>239</v>
      </c>
      <c r="J85" s="110"/>
    </row>
    <row r="86" spans="1:10" ht="13.5" thickBot="1">
      <c r="A86" s="163" t="s">
        <v>6</v>
      </c>
      <c r="B86" s="158" t="s">
        <v>162</v>
      </c>
      <c r="C86" s="159" t="s">
        <v>163</v>
      </c>
      <c r="D86" s="159">
        <v>3</v>
      </c>
      <c r="E86" s="236" t="s">
        <v>165</v>
      </c>
      <c r="F86" s="42" t="s">
        <v>276</v>
      </c>
      <c r="G86" s="42" t="s">
        <v>209</v>
      </c>
      <c r="H86" s="42" t="s">
        <v>210</v>
      </c>
      <c r="I86" s="119" t="s">
        <v>239</v>
      </c>
      <c r="J86" s="110"/>
    </row>
    <row r="87" spans="1:10" ht="13.5" thickBot="1">
      <c r="A87" s="163" t="s">
        <v>6</v>
      </c>
      <c r="B87" s="158" t="s">
        <v>162</v>
      </c>
      <c r="C87" s="159" t="s">
        <v>163</v>
      </c>
      <c r="D87" s="159">
        <v>3</v>
      </c>
      <c r="E87" s="244" t="s">
        <v>165</v>
      </c>
      <c r="F87" s="42" t="s">
        <v>890</v>
      </c>
      <c r="G87" s="42" t="s">
        <v>208</v>
      </c>
      <c r="H87" s="42" t="s">
        <v>891</v>
      </c>
      <c r="I87" s="119" t="s">
        <v>239</v>
      </c>
      <c r="J87" s="110"/>
    </row>
    <row r="88" spans="1:10" ht="13.5" thickBot="1">
      <c r="A88" s="163" t="s">
        <v>6</v>
      </c>
      <c r="B88" s="158" t="s">
        <v>162</v>
      </c>
      <c r="C88" s="159" t="s">
        <v>163</v>
      </c>
      <c r="D88" s="159">
        <v>3</v>
      </c>
      <c r="E88" s="236" t="s">
        <v>165</v>
      </c>
      <c r="F88" s="42" t="s">
        <v>282</v>
      </c>
      <c r="G88" s="42" t="s">
        <v>214</v>
      </c>
      <c r="H88" s="42" t="s">
        <v>215</v>
      </c>
      <c r="I88" s="119" t="s">
        <v>239</v>
      </c>
      <c r="J88" s="110"/>
    </row>
    <row r="89" spans="1:10">
      <c r="A89" s="163" t="s">
        <v>6</v>
      </c>
      <c r="B89" s="158" t="s">
        <v>162</v>
      </c>
      <c r="C89" s="159" t="s">
        <v>163</v>
      </c>
      <c r="D89" s="159">
        <v>3</v>
      </c>
      <c r="E89" s="236" t="s">
        <v>165</v>
      </c>
      <c r="F89" s="42" t="s">
        <v>277</v>
      </c>
      <c r="G89" s="42" t="s">
        <v>423</v>
      </c>
      <c r="H89" s="42" t="s">
        <v>435</v>
      </c>
      <c r="I89" s="119" t="s">
        <v>239</v>
      </c>
      <c r="J89" s="110"/>
    </row>
    <row r="90" spans="1:10">
      <c r="A90" s="163" t="s">
        <v>45</v>
      </c>
      <c r="B90" s="158" t="s">
        <v>162</v>
      </c>
      <c r="C90" s="159" t="s">
        <v>163</v>
      </c>
      <c r="D90" s="159">
        <v>3</v>
      </c>
      <c r="E90" s="236" t="s">
        <v>165</v>
      </c>
      <c r="F90" s="42" t="s">
        <v>278</v>
      </c>
      <c r="G90" s="42" t="s">
        <v>222</v>
      </c>
      <c r="H90" s="42" t="s">
        <v>421</v>
      </c>
      <c r="I90" s="42" t="s">
        <v>219</v>
      </c>
      <c r="J90" s="110"/>
    </row>
    <row r="91" spans="1:10">
      <c r="A91" s="163" t="s">
        <v>6</v>
      </c>
      <c r="B91" s="158" t="s">
        <v>162</v>
      </c>
      <c r="C91" s="159" t="s">
        <v>163</v>
      </c>
      <c r="D91" s="159">
        <v>3</v>
      </c>
      <c r="E91" s="21" t="s">
        <v>165</v>
      </c>
      <c r="F91" s="42" t="s">
        <v>279</v>
      </c>
      <c r="G91" s="42" t="s">
        <v>214</v>
      </c>
      <c r="H91" s="42" t="s">
        <v>436</v>
      </c>
      <c r="I91" s="42" t="s">
        <v>239</v>
      </c>
      <c r="J91" s="110"/>
    </row>
    <row r="92" spans="1:10">
      <c r="A92" s="163" t="s">
        <v>6</v>
      </c>
      <c r="B92" s="158" t="s">
        <v>162</v>
      </c>
      <c r="C92" s="159" t="s">
        <v>163</v>
      </c>
      <c r="D92" s="159">
        <v>3</v>
      </c>
      <c r="E92" s="21" t="s">
        <v>165</v>
      </c>
      <c r="F92" s="42" t="s">
        <v>280</v>
      </c>
      <c r="G92" s="42" t="s">
        <v>214</v>
      </c>
      <c r="H92" s="42" t="s">
        <v>215</v>
      </c>
      <c r="I92" s="42" t="s">
        <v>239</v>
      </c>
      <c r="J92" s="110"/>
    </row>
    <row r="93" spans="1:10">
      <c r="A93" s="163" t="s">
        <v>6</v>
      </c>
      <c r="B93" s="158" t="s">
        <v>162</v>
      </c>
      <c r="C93" s="159" t="s">
        <v>163</v>
      </c>
      <c r="D93" s="159">
        <v>3</v>
      </c>
      <c r="E93" s="21" t="s">
        <v>165</v>
      </c>
      <c r="F93" s="42" t="s">
        <v>283</v>
      </c>
      <c r="G93" s="42" t="s">
        <v>431</v>
      </c>
      <c r="H93" s="42" t="s">
        <v>438</v>
      </c>
      <c r="I93" s="42" t="s">
        <v>239</v>
      </c>
      <c r="J93" s="110"/>
    </row>
    <row r="94" spans="1:10">
      <c r="A94" s="163" t="s">
        <v>6</v>
      </c>
      <c r="B94" s="158" t="s">
        <v>159</v>
      </c>
      <c r="C94" s="159" t="s">
        <v>152</v>
      </c>
      <c r="D94" s="159">
        <v>4</v>
      </c>
      <c r="E94" s="160" t="s">
        <v>166</v>
      </c>
      <c r="F94" s="42" t="s">
        <v>493</v>
      </c>
      <c r="G94" s="42" t="s">
        <v>222</v>
      </c>
      <c r="H94" s="42" t="s">
        <v>892</v>
      </c>
      <c r="I94" s="42" t="s">
        <v>239</v>
      </c>
      <c r="J94" s="110"/>
    </row>
    <row r="95" spans="1:10">
      <c r="A95" s="163" t="s">
        <v>6</v>
      </c>
      <c r="B95" s="158" t="s">
        <v>159</v>
      </c>
      <c r="C95" s="159" t="s">
        <v>152</v>
      </c>
      <c r="D95" s="159">
        <v>4</v>
      </c>
      <c r="E95" s="160" t="s">
        <v>166</v>
      </c>
      <c r="F95" s="42" t="s">
        <v>284</v>
      </c>
      <c r="G95" s="42" t="s">
        <v>194</v>
      </c>
      <c r="H95" s="42" t="s">
        <v>439</v>
      </c>
      <c r="I95" s="42" t="s">
        <v>239</v>
      </c>
      <c r="J95" s="110"/>
    </row>
    <row r="96" spans="1:10">
      <c r="A96" s="163" t="s">
        <v>6</v>
      </c>
      <c r="B96" s="158" t="s">
        <v>159</v>
      </c>
      <c r="C96" s="159" t="s">
        <v>152</v>
      </c>
      <c r="D96" s="159">
        <v>4</v>
      </c>
      <c r="E96" s="160" t="s">
        <v>166</v>
      </c>
      <c r="F96" s="42" t="s">
        <v>285</v>
      </c>
      <c r="G96" s="42" t="s">
        <v>423</v>
      </c>
      <c r="H96" s="42" t="s">
        <v>440</v>
      </c>
      <c r="I96" s="42" t="s">
        <v>239</v>
      </c>
      <c r="J96" s="110"/>
    </row>
    <row r="97" spans="1:10">
      <c r="A97" s="163" t="s">
        <v>6</v>
      </c>
      <c r="B97" s="158" t="s">
        <v>159</v>
      </c>
      <c r="C97" s="159" t="s">
        <v>152</v>
      </c>
      <c r="D97" s="159">
        <v>4</v>
      </c>
      <c r="E97" s="160" t="s">
        <v>166</v>
      </c>
      <c r="F97" s="42" t="s">
        <v>286</v>
      </c>
      <c r="G97" s="42" t="s">
        <v>214</v>
      </c>
      <c r="H97" s="42" t="s">
        <v>441</v>
      </c>
      <c r="I97" s="42" t="s">
        <v>239</v>
      </c>
      <c r="J97" s="110"/>
    </row>
    <row r="98" spans="1:10">
      <c r="A98" s="163" t="s">
        <v>6</v>
      </c>
      <c r="B98" s="158" t="s">
        <v>159</v>
      </c>
      <c r="C98" s="159" t="s">
        <v>152</v>
      </c>
      <c r="D98" s="159">
        <v>4</v>
      </c>
      <c r="E98" s="160" t="s">
        <v>166</v>
      </c>
      <c r="F98" s="42" t="s">
        <v>287</v>
      </c>
      <c r="G98" s="42" t="s">
        <v>214</v>
      </c>
      <c r="H98" s="42" t="s">
        <v>442</v>
      </c>
      <c r="I98" s="42" t="s">
        <v>219</v>
      </c>
      <c r="J98" s="110"/>
    </row>
    <row r="99" spans="1:10">
      <c r="A99" s="163" t="s">
        <v>6</v>
      </c>
      <c r="B99" s="158" t="s">
        <v>159</v>
      </c>
      <c r="C99" s="159" t="s">
        <v>152</v>
      </c>
      <c r="D99" s="159">
        <v>4</v>
      </c>
      <c r="E99" s="160" t="s">
        <v>166</v>
      </c>
      <c r="F99" s="42" t="s">
        <v>289</v>
      </c>
      <c r="G99" s="42" t="s">
        <v>205</v>
      </c>
      <c r="H99" s="42" t="s">
        <v>433</v>
      </c>
      <c r="I99" s="42" t="s">
        <v>219</v>
      </c>
      <c r="J99" s="110"/>
    </row>
    <row r="100" spans="1:10">
      <c r="A100" s="163" t="s">
        <v>6</v>
      </c>
      <c r="B100" s="158" t="s">
        <v>159</v>
      </c>
      <c r="C100" s="159" t="s">
        <v>152</v>
      </c>
      <c r="D100" s="159">
        <v>4</v>
      </c>
      <c r="E100" s="160" t="s">
        <v>166</v>
      </c>
      <c r="F100" s="42" t="s">
        <v>290</v>
      </c>
      <c r="G100" s="42" t="s">
        <v>423</v>
      </c>
      <c r="H100" s="42" t="s">
        <v>425</v>
      </c>
      <c r="I100" s="42" t="s">
        <v>239</v>
      </c>
      <c r="J100" s="110"/>
    </row>
    <row r="101" spans="1:10">
      <c r="A101" s="163" t="s">
        <v>45</v>
      </c>
      <c r="B101" s="158" t="s">
        <v>162</v>
      </c>
      <c r="C101" s="159" t="s">
        <v>163</v>
      </c>
      <c r="D101" s="159">
        <v>1</v>
      </c>
      <c r="E101" s="244" t="s">
        <v>688</v>
      </c>
      <c r="F101" s="42" t="s">
        <v>893</v>
      </c>
      <c r="G101" s="42" t="s">
        <v>376</v>
      </c>
      <c r="H101" s="42" t="s">
        <v>894</v>
      </c>
      <c r="I101" s="42" t="s">
        <v>219</v>
      </c>
      <c r="J101" s="110"/>
    </row>
    <row r="102" spans="1:10">
      <c r="A102" s="163" t="s">
        <v>45</v>
      </c>
      <c r="B102" s="158" t="s">
        <v>162</v>
      </c>
      <c r="C102" s="159" t="s">
        <v>163</v>
      </c>
      <c r="D102" s="159">
        <v>1</v>
      </c>
      <c r="E102" s="244" t="s">
        <v>688</v>
      </c>
      <c r="F102" s="42" t="s">
        <v>895</v>
      </c>
      <c r="G102" s="42" t="s">
        <v>376</v>
      </c>
      <c r="H102" s="42" t="s">
        <v>896</v>
      </c>
      <c r="I102" s="42" t="s">
        <v>219</v>
      </c>
      <c r="J102" s="110"/>
    </row>
    <row r="103" spans="1:10">
      <c r="A103" s="163" t="s">
        <v>6</v>
      </c>
      <c r="B103" s="158" t="s">
        <v>162</v>
      </c>
      <c r="C103" s="159" t="s">
        <v>163</v>
      </c>
      <c r="D103" s="159">
        <v>1</v>
      </c>
      <c r="E103" s="244" t="s">
        <v>688</v>
      </c>
      <c r="F103" s="42" t="s">
        <v>897</v>
      </c>
      <c r="G103" s="42" t="s">
        <v>376</v>
      </c>
      <c r="H103" s="42" t="s">
        <v>901</v>
      </c>
      <c r="I103" s="42" t="s">
        <v>239</v>
      </c>
      <c r="J103" s="110"/>
    </row>
    <row r="104" spans="1:10">
      <c r="A104" s="163" t="s">
        <v>6</v>
      </c>
      <c r="B104" s="158" t="s">
        <v>162</v>
      </c>
      <c r="C104" s="159" t="s">
        <v>163</v>
      </c>
      <c r="D104" s="159">
        <v>1</v>
      </c>
      <c r="E104" s="244" t="s">
        <v>688</v>
      </c>
      <c r="F104" s="42" t="s">
        <v>898</v>
      </c>
      <c r="G104" s="42" t="s">
        <v>198</v>
      </c>
      <c r="H104" s="42" t="s">
        <v>902</v>
      </c>
      <c r="I104" s="42" t="s">
        <v>239</v>
      </c>
      <c r="J104" s="110"/>
    </row>
    <row r="105" spans="1:10">
      <c r="A105" s="163" t="s">
        <v>6</v>
      </c>
      <c r="B105" s="158" t="s">
        <v>162</v>
      </c>
      <c r="C105" s="159" t="s">
        <v>163</v>
      </c>
      <c r="D105" s="159">
        <v>1</v>
      </c>
      <c r="E105" s="244" t="s">
        <v>688</v>
      </c>
      <c r="F105" s="42" t="s">
        <v>899</v>
      </c>
      <c r="G105" s="43" t="s">
        <v>904</v>
      </c>
      <c r="H105" s="42" t="s">
        <v>903</v>
      </c>
      <c r="I105" s="42" t="s">
        <v>239</v>
      </c>
      <c r="J105" s="110"/>
    </row>
    <row r="106" spans="1:10">
      <c r="A106" s="163" t="s">
        <v>45</v>
      </c>
      <c r="B106" s="158" t="s">
        <v>162</v>
      </c>
      <c r="C106" s="159" t="s">
        <v>163</v>
      </c>
      <c r="D106" s="159">
        <v>1</v>
      </c>
      <c r="E106" s="244" t="s">
        <v>688</v>
      </c>
      <c r="F106" s="42" t="s">
        <v>900</v>
      </c>
      <c r="G106" s="42" t="s">
        <v>205</v>
      </c>
      <c r="H106" s="42" t="s">
        <v>886</v>
      </c>
      <c r="I106" s="42" t="s">
        <v>219</v>
      </c>
      <c r="J106" s="110"/>
    </row>
    <row r="107" spans="1:10">
      <c r="A107" s="163" t="s">
        <v>6</v>
      </c>
      <c r="B107" s="158" t="s">
        <v>162</v>
      </c>
      <c r="C107" s="159" t="s">
        <v>163</v>
      </c>
      <c r="D107" s="159">
        <v>2</v>
      </c>
      <c r="E107" s="236" t="s">
        <v>167</v>
      </c>
      <c r="F107" s="42" t="s">
        <v>446</v>
      </c>
      <c r="G107" s="42" t="s">
        <v>196</v>
      </c>
      <c r="H107" s="42" t="s">
        <v>451</v>
      </c>
      <c r="I107" s="42" t="s">
        <v>239</v>
      </c>
      <c r="J107" s="110"/>
    </row>
    <row r="108" spans="1:10">
      <c r="A108" s="163" t="s">
        <v>7</v>
      </c>
      <c r="B108" s="158" t="s">
        <v>162</v>
      </c>
      <c r="C108" s="159" t="s">
        <v>163</v>
      </c>
      <c r="D108" s="159">
        <v>2</v>
      </c>
      <c r="E108" s="244" t="s">
        <v>167</v>
      </c>
      <c r="F108" s="42" t="s">
        <v>674</v>
      </c>
      <c r="G108" s="42" t="s">
        <v>376</v>
      </c>
      <c r="H108" s="42" t="s">
        <v>831</v>
      </c>
      <c r="I108" s="42" t="s">
        <v>239</v>
      </c>
      <c r="J108" s="110"/>
    </row>
    <row r="109" spans="1:10">
      <c r="A109" s="163" t="s">
        <v>6</v>
      </c>
      <c r="B109" s="158" t="s">
        <v>162</v>
      </c>
      <c r="C109" s="159" t="s">
        <v>163</v>
      </c>
      <c r="D109" s="159">
        <v>2</v>
      </c>
      <c r="E109" s="244" t="s">
        <v>167</v>
      </c>
      <c r="F109" s="42" t="s">
        <v>589</v>
      </c>
      <c r="G109" s="42" t="s">
        <v>376</v>
      </c>
      <c r="H109" s="42" t="s">
        <v>906</v>
      </c>
      <c r="I109" s="42" t="s">
        <v>239</v>
      </c>
      <c r="J109" s="110"/>
    </row>
    <row r="110" spans="1:10">
      <c r="A110" s="163" t="s">
        <v>6</v>
      </c>
      <c r="B110" s="158" t="s">
        <v>162</v>
      </c>
      <c r="C110" s="159" t="s">
        <v>163</v>
      </c>
      <c r="D110" s="159">
        <v>2</v>
      </c>
      <c r="E110" s="244" t="s">
        <v>167</v>
      </c>
      <c r="F110" s="42" t="s">
        <v>632</v>
      </c>
      <c r="G110" s="42" t="s">
        <v>222</v>
      </c>
      <c r="H110" s="42" t="s">
        <v>413</v>
      </c>
      <c r="I110" s="42" t="s">
        <v>239</v>
      </c>
      <c r="J110" s="110"/>
    </row>
    <row r="111" spans="1:10">
      <c r="A111" s="163" t="s">
        <v>6</v>
      </c>
      <c r="B111" s="158" t="s">
        <v>162</v>
      </c>
      <c r="C111" s="159" t="s">
        <v>163</v>
      </c>
      <c r="D111" s="159">
        <v>2</v>
      </c>
      <c r="E111" s="236" t="s">
        <v>167</v>
      </c>
      <c r="F111" s="42" t="s">
        <v>447</v>
      </c>
      <c r="G111" s="43" t="s">
        <v>453</v>
      </c>
      <c r="H111" s="42" t="s">
        <v>452</v>
      </c>
      <c r="I111" s="42" t="s">
        <v>239</v>
      </c>
      <c r="J111" s="110"/>
    </row>
    <row r="112" spans="1:10">
      <c r="A112" s="163" t="s">
        <v>45</v>
      </c>
      <c r="B112" s="158" t="s">
        <v>162</v>
      </c>
      <c r="C112" s="159" t="s">
        <v>163</v>
      </c>
      <c r="D112" s="159">
        <v>2</v>
      </c>
      <c r="E112" s="244" t="s">
        <v>167</v>
      </c>
      <c r="F112" s="42" t="s">
        <v>633</v>
      </c>
      <c r="G112" s="43" t="s">
        <v>195</v>
      </c>
      <c r="H112" s="42" t="s">
        <v>907</v>
      </c>
      <c r="I112" s="42" t="s">
        <v>219</v>
      </c>
      <c r="J112" s="110"/>
    </row>
    <row r="113" spans="1:10">
      <c r="A113" s="163" t="s">
        <v>6</v>
      </c>
      <c r="B113" s="158" t="s">
        <v>162</v>
      </c>
      <c r="C113" s="159" t="s">
        <v>163</v>
      </c>
      <c r="D113" s="159">
        <v>2</v>
      </c>
      <c r="E113" s="236" t="s">
        <v>167</v>
      </c>
      <c r="F113" s="42" t="s">
        <v>675</v>
      </c>
      <c r="G113" s="43" t="s">
        <v>242</v>
      </c>
      <c r="H113" s="42" t="s">
        <v>908</v>
      </c>
      <c r="I113" s="42" t="s">
        <v>239</v>
      </c>
      <c r="J113" s="110"/>
    </row>
    <row r="114" spans="1:10">
      <c r="A114" s="163" t="s">
        <v>6</v>
      </c>
      <c r="B114" s="158" t="s">
        <v>162</v>
      </c>
      <c r="C114" s="159" t="s">
        <v>163</v>
      </c>
      <c r="D114" s="159">
        <v>2</v>
      </c>
      <c r="E114" s="236" t="s">
        <v>167</v>
      </c>
      <c r="F114" s="42" t="s">
        <v>450</v>
      </c>
      <c r="G114" s="43" t="s">
        <v>376</v>
      </c>
      <c r="H114" s="42" t="s">
        <v>454</v>
      </c>
      <c r="I114" s="42" t="s">
        <v>239</v>
      </c>
      <c r="J114" s="110"/>
    </row>
    <row r="115" spans="1:10">
      <c r="A115" s="163" t="s">
        <v>45</v>
      </c>
      <c r="B115" s="158" t="s">
        <v>162</v>
      </c>
      <c r="C115" s="159" t="s">
        <v>163</v>
      </c>
      <c r="D115" s="159">
        <v>2</v>
      </c>
      <c r="E115" s="244" t="s">
        <v>167</v>
      </c>
      <c r="F115" s="42" t="s">
        <v>905</v>
      </c>
      <c r="G115" s="43" t="s">
        <v>376</v>
      </c>
      <c r="H115" s="42" t="s">
        <v>909</v>
      </c>
      <c r="I115" s="42" t="s">
        <v>219</v>
      </c>
      <c r="J115" s="110"/>
    </row>
    <row r="116" spans="1:10">
      <c r="A116" s="163" t="s">
        <v>6</v>
      </c>
      <c r="B116" s="158" t="s">
        <v>162</v>
      </c>
      <c r="C116" s="159" t="s">
        <v>163</v>
      </c>
      <c r="D116" s="159">
        <v>2</v>
      </c>
      <c r="E116" s="236" t="s">
        <v>167</v>
      </c>
      <c r="F116" s="42" t="s">
        <v>360</v>
      </c>
      <c r="G116" s="42" t="s">
        <v>196</v>
      </c>
      <c r="H116" s="42" t="s">
        <v>407</v>
      </c>
      <c r="I116" s="42" t="s">
        <v>239</v>
      </c>
      <c r="J116" s="110"/>
    </row>
    <row r="117" spans="1:10">
      <c r="A117" s="163" t="s">
        <v>6</v>
      </c>
      <c r="B117" s="158" t="s">
        <v>162</v>
      </c>
      <c r="C117" s="159" t="s">
        <v>163</v>
      </c>
      <c r="D117" s="159">
        <v>3</v>
      </c>
      <c r="E117" s="236" t="s">
        <v>168</v>
      </c>
      <c r="F117" s="42" t="s">
        <v>292</v>
      </c>
      <c r="G117" s="42" t="s">
        <v>205</v>
      </c>
      <c r="H117" s="42" t="s">
        <v>455</v>
      </c>
      <c r="I117" s="42" t="s">
        <v>239</v>
      </c>
      <c r="J117" s="110"/>
    </row>
    <row r="118" spans="1:10">
      <c r="A118" s="163" t="s">
        <v>6</v>
      </c>
      <c r="B118" s="158" t="s">
        <v>162</v>
      </c>
      <c r="C118" s="159" t="s">
        <v>163</v>
      </c>
      <c r="D118" s="159">
        <v>3</v>
      </c>
      <c r="E118" s="244" t="s">
        <v>168</v>
      </c>
      <c r="F118" s="42" t="s">
        <v>910</v>
      </c>
      <c r="G118" s="42" t="s">
        <v>242</v>
      </c>
      <c r="H118" s="42" t="s">
        <v>416</v>
      </c>
      <c r="I118" s="42" t="s">
        <v>239</v>
      </c>
      <c r="J118" s="110"/>
    </row>
    <row r="119" spans="1:10">
      <c r="A119" s="163" t="s">
        <v>6</v>
      </c>
      <c r="B119" s="158" t="s">
        <v>162</v>
      </c>
      <c r="C119" s="159" t="s">
        <v>163</v>
      </c>
      <c r="D119" s="159">
        <v>3</v>
      </c>
      <c r="E119" s="244" t="s">
        <v>168</v>
      </c>
      <c r="F119" s="42" t="s">
        <v>578</v>
      </c>
      <c r="G119" s="42" t="s">
        <v>228</v>
      </c>
      <c r="H119" s="42" t="s">
        <v>885</v>
      </c>
      <c r="I119" s="42" t="s">
        <v>239</v>
      </c>
      <c r="J119" s="110"/>
    </row>
    <row r="120" spans="1:10">
      <c r="A120" s="163" t="s">
        <v>45</v>
      </c>
      <c r="B120" s="158" t="s">
        <v>162</v>
      </c>
      <c r="C120" s="159" t="s">
        <v>163</v>
      </c>
      <c r="D120" s="159">
        <v>3</v>
      </c>
      <c r="E120" s="244" t="s">
        <v>168</v>
      </c>
      <c r="F120" s="42" t="s">
        <v>911</v>
      </c>
      <c r="G120" s="42" t="s">
        <v>205</v>
      </c>
      <c r="H120" s="42" t="s">
        <v>913</v>
      </c>
      <c r="I120" s="42" t="s">
        <v>219</v>
      </c>
      <c r="J120" s="110"/>
    </row>
    <row r="121" spans="1:10">
      <c r="A121" s="163" t="s">
        <v>6</v>
      </c>
      <c r="B121" s="158" t="s">
        <v>538</v>
      </c>
      <c r="C121" s="159" t="s">
        <v>163</v>
      </c>
      <c r="D121" s="159">
        <v>3</v>
      </c>
      <c r="E121" s="236" t="s">
        <v>168</v>
      </c>
      <c r="F121" s="42" t="s">
        <v>293</v>
      </c>
      <c r="G121" s="42" t="s">
        <v>376</v>
      </c>
      <c r="H121" s="42" t="s">
        <v>207</v>
      </c>
      <c r="I121" s="42" t="s">
        <v>239</v>
      </c>
      <c r="J121" s="110"/>
    </row>
    <row r="122" spans="1:10">
      <c r="A122" s="163" t="s">
        <v>6</v>
      </c>
      <c r="B122" s="158" t="s">
        <v>538</v>
      </c>
      <c r="C122" s="159" t="s">
        <v>163</v>
      </c>
      <c r="D122" s="159">
        <v>3</v>
      </c>
      <c r="E122" s="236" t="s">
        <v>168</v>
      </c>
      <c r="F122" s="42" t="s">
        <v>294</v>
      </c>
      <c r="G122" s="42" t="s">
        <v>376</v>
      </c>
      <c r="H122" s="42" t="s">
        <v>456</v>
      </c>
      <c r="I122" s="42" t="s">
        <v>239</v>
      </c>
      <c r="J122" s="110"/>
    </row>
    <row r="123" spans="1:10">
      <c r="A123" s="163" t="s">
        <v>6</v>
      </c>
      <c r="B123" s="158" t="s">
        <v>162</v>
      </c>
      <c r="C123" s="159" t="s">
        <v>163</v>
      </c>
      <c r="D123" s="159">
        <v>3</v>
      </c>
      <c r="E123" s="236" t="s">
        <v>168</v>
      </c>
      <c r="F123" s="168" t="s">
        <v>912</v>
      </c>
      <c r="G123" s="168" t="s">
        <v>376</v>
      </c>
      <c r="H123" s="168" t="s">
        <v>914</v>
      </c>
      <c r="I123" s="168" t="s">
        <v>239</v>
      </c>
      <c r="J123" s="110"/>
    </row>
    <row r="124" spans="1:10">
      <c r="A124" s="163" t="s">
        <v>6</v>
      </c>
      <c r="B124" s="158" t="s">
        <v>159</v>
      </c>
      <c r="C124" s="159" t="s">
        <v>152</v>
      </c>
      <c r="D124" s="159">
        <v>4</v>
      </c>
      <c r="E124" s="236" t="s">
        <v>169</v>
      </c>
      <c r="F124" s="42" t="s">
        <v>295</v>
      </c>
      <c r="G124" s="42" t="s">
        <v>230</v>
      </c>
      <c r="H124" s="42" t="s">
        <v>457</v>
      </c>
      <c r="I124" s="42" t="s">
        <v>239</v>
      </c>
      <c r="J124" s="110"/>
    </row>
    <row r="125" spans="1:10">
      <c r="A125" s="163" t="s">
        <v>6</v>
      </c>
      <c r="B125" s="158" t="s">
        <v>159</v>
      </c>
      <c r="C125" s="159" t="s">
        <v>152</v>
      </c>
      <c r="D125" s="159">
        <v>4</v>
      </c>
      <c r="E125" s="236" t="s">
        <v>169</v>
      </c>
      <c r="F125" s="42" t="s">
        <v>539</v>
      </c>
      <c r="G125" s="43" t="s">
        <v>196</v>
      </c>
      <c r="H125" s="42" t="s">
        <v>438</v>
      </c>
      <c r="I125" s="42" t="s">
        <v>239</v>
      </c>
      <c r="J125" s="110"/>
    </row>
    <row r="126" spans="1:10">
      <c r="A126" s="163" t="s">
        <v>6</v>
      </c>
      <c r="B126" s="158" t="s">
        <v>159</v>
      </c>
      <c r="C126" s="159" t="s">
        <v>152</v>
      </c>
      <c r="D126" s="159">
        <v>4</v>
      </c>
      <c r="E126" s="244" t="s">
        <v>169</v>
      </c>
      <c r="F126" s="42" t="s">
        <v>915</v>
      </c>
      <c r="G126" s="43" t="s">
        <v>427</v>
      </c>
      <c r="H126" s="42" t="s">
        <v>1050</v>
      </c>
      <c r="I126" s="42" t="s">
        <v>239</v>
      </c>
      <c r="J126" s="110"/>
    </row>
    <row r="127" spans="1:10">
      <c r="A127" s="163" t="s">
        <v>6</v>
      </c>
      <c r="B127" s="158" t="s">
        <v>159</v>
      </c>
      <c r="C127" s="159" t="s">
        <v>152</v>
      </c>
      <c r="D127" s="159">
        <v>4</v>
      </c>
      <c r="E127" s="236" t="s">
        <v>169</v>
      </c>
      <c r="F127" s="42" t="s">
        <v>916</v>
      </c>
      <c r="G127" s="42" t="s">
        <v>428</v>
      </c>
      <c r="H127" s="42" t="s">
        <v>458</v>
      </c>
      <c r="I127" s="42" t="s">
        <v>239</v>
      </c>
      <c r="J127" s="110"/>
    </row>
    <row r="128" spans="1:10">
      <c r="A128" s="163" t="s">
        <v>6</v>
      </c>
      <c r="B128" s="158" t="s">
        <v>159</v>
      </c>
      <c r="C128" s="159" t="s">
        <v>152</v>
      </c>
      <c r="D128" s="159">
        <v>4</v>
      </c>
      <c r="E128" s="236" t="s">
        <v>169</v>
      </c>
      <c r="F128" s="42" t="s">
        <v>296</v>
      </c>
      <c r="G128" s="42" t="s">
        <v>242</v>
      </c>
      <c r="H128" s="42" t="s">
        <v>241</v>
      </c>
      <c r="I128" s="42" t="s">
        <v>239</v>
      </c>
      <c r="J128" s="110"/>
    </row>
    <row r="129" spans="1:10">
      <c r="A129" s="163" t="s">
        <v>6</v>
      </c>
      <c r="B129" s="158" t="s">
        <v>159</v>
      </c>
      <c r="C129" s="159" t="s">
        <v>152</v>
      </c>
      <c r="D129" s="159">
        <v>4</v>
      </c>
      <c r="E129" s="236" t="s">
        <v>169</v>
      </c>
      <c r="F129" s="42" t="s">
        <v>297</v>
      </c>
      <c r="G129" s="42" t="s">
        <v>202</v>
      </c>
      <c r="H129" s="42" t="s">
        <v>459</v>
      </c>
      <c r="I129" s="42" t="s">
        <v>239</v>
      </c>
      <c r="J129" s="110"/>
    </row>
    <row r="130" spans="1:10">
      <c r="A130" s="163" t="s">
        <v>6</v>
      </c>
      <c r="B130" s="158" t="s">
        <v>159</v>
      </c>
      <c r="C130" s="159" t="s">
        <v>152</v>
      </c>
      <c r="D130" s="159">
        <v>4</v>
      </c>
      <c r="E130" s="236" t="s">
        <v>169</v>
      </c>
      <c r="F130" s="42" t="s">
        <v>298</v>
      </c>
      <c r="G130" s="42" t="s">
        <v>195</v>
      </c>
      <c r="H130" s="42" t="s">
        <v>460</v>
      </c>
      <c r="I130" s="42" t="s">
        <v>239</v>
      </c>
      <c r="J130" s="110"/>
    </row>
    <row r="131" spans="1:10">
      <c r="A131" s="163" t="s">
        <v>6</v>
      </c>
      <c r="B131" s="158" t="s">
        <v>159</v>
      </c>
      <c r="C131" s="159" t="s">
        <v>152</v>
      </c>
      <c r="D131" s="159">
        <v>4</v>
      </c>
      <c r="E131" s="236" t="s">
        <v>169</v>
      </c>
      <c r="F131" s="42" t="s">
        <v>917</v>
      </c>
      <c r="G131" s="43" t="s">
        <v>423</v>
      </c>
      <c r="H131" s="42" t="s">
        <v>440</v>
      </c>
      <c r="I131" s="42" t="s">
        <v>239</v>
      </c>
      <c r="J131" s="110"/>
    </row>
    <row r="132" spans="1:10">
      <c r="A132" s="163" t="s">
        <v>6</v>
      </c>
      <c r="B132" s="157" t="s">
        <v>170</v>
      </c>
      <c r="C132" s="156" t="s">
        <v>171</v>
      </c>
      <c r="D132" s="156">
        <v>4</v>
      </c>
      <c r="E132" s="161" t="s">
        <v>172</v>
      </c>
      <c r="F132" s="42" t="s">
        <v>300</v>
      </c>
      <c r="G132" s="42" t="s">
        <v>205</v>
      </c>
      <c r="H132" s="42" t="s">
        <v>462</v>
      </c>
      <c r="I132" s="42" t="s">
        <v>239</v>
      </c>
      <c r="J132" s="110"/>
    </row>
    <row r="133" spans="1:10">
      <c r="A133" s="163" t="s">
        <v>6</v>
      </c>
      <c r="B133" s="157" t="s">
        <v>170</v>
      </c>
      <c r="C133" s="156" t="s">
        <v>171</v>
      </c>
      <c r="D133" s="156">
        <v>4</v>
      </c>
      <c r="E133" s="161" t="s">
        <v>172</v>
      </c>
      <c r="F133" s="168" t="s">
        <v>918</v>
      </c>
      <c r="G133" s="168" t="s">
        <v>376</v>
      </c>
      <c r="H133" s="168" t="s">
        <v>207</v>
      </c>
      <c r="I133" s="42" t="s">
        <v>239</v>
      </c>
      <c r="J133" s="110"/>
    </row>
    <row r="134" spans="1:10">
      <c r="A134" s="163" t="s">
        <v>6</v>
      </c>
      <c r="B134" s="157" t="s">
        <v>170</v>
      </c>
      <c r="C134" s="156" t="s">
        <v>171</v>
      </c>
      <c r="D134" s="156">
        <v>4</v>
      </c>
      <c r="E134" s="161" t="s">
        <v>172</v>
      </c>
      <c r="F134" s="42" t="s">
        <v>636</v>
      </c>
      <c r="G134" s="42" t="s">
        <v>191</v>
      </c>
      <c r="H134" s="42" t="s">
        <v>921</v>
      </c>
      <c r="I134" s="42" t="s">
        <v>239</v>
      </c>
      <c r="J134" s="110"/>
    </row>
    <row r="135" spans="1:10">
      <c r="A135" s="163" t="s">
        <v>6</v>
      </c>
      <c r="B135" s="157" t="s">
        <v>170</v>
      </c>
      <c r="C135" s="156" t="s">
        <v>171</v>
      </c>
      <c r="D135" s="156">
        <v>4</v>
      </c>
      <c r="E135" s="161" t="s">
        <v>172</v>
      </c>
      <c r="F135" s="42" t="s">
        <v>590</v>
      </c>
      <c r="G135" s="42" t="s">
        <v>230</v>
      </c>
      <c r="H135" s="42" t="s">
        <v>847</v>
      </c>
      <c r="I135" s="42" t="s">
        <v>239</v>
      </c>
      <c r="J135" s="110"/>
    </row>
    <row r="136" spans="1:10">
      <c r="A136" s="163" t="s">
        <v>6</v>
      </c>
      <c r="B136" s="157" t="s">
        <v>170</v>
      </c>
      <c r="C136" s="156" t="s">
        <v>171</v>
      </c>
      <c r="D136" s="156">
        <v>4</v>
      </c>
      <c r="E136" s="161" t="s">
        <v>172</v>
      </c>
      <c r="F136" s="42" t="s">
        <v>362</v>
      </c>
      <c r="G136" s="42" t="s">
        <v>214</v>
      </c>
      <c r="H136" s="42" t="s">
        <v>922</v>
      </c>
      <c r="I136" s="42" t="s">
        <v>239</v>
      </c>
      <c r="J136" s="110"/>
    </row>
    <row r="137" spans="1:10">
      <c r="A137" s="163" t="s">
        <v>6</v>
      </c>
      <c r="B137" s="157" t="s">
        <v>170</v>
      </c>
      <c r="C137" s="156" t="s">
        <v>171</v>
      </c>
      <c r="D137" s="156">
        <v>4</v>
      </c>
      <c r="E137" s="161" t="s">
        <v>172</v>
      </c>
      <c r="F137" s="42" t="s">
        <v>639</v>
      </c>
      <c r="G137" s="42" t="s">
        <v>230</v>
      </c>
      <c r="H137" s="42" t="s">
        <v>213</v>
      </c>
      <c r="I137" s="42" t="s">
        <v>239</v>
      </c>
      <c r="J137" s="110"/>
    </row>
    <row r="138" spans="1:10">
      <c r="A138" s="163" t="s">
        <v>6</v>
      </c>
      <c r="B138" s="157" t="s">
        <v>170</v>
      </c>
      <c r="C138" s="156" t="s">
        <v>171</v>
      </c>
      <c r="D138" s="156">
        <v>4</v>
      </c>
      <c r="E138" s="161" t="s">
        <v>172</v>
      </c>
      <c r="F138" s="42" t="s">
        <v>640</v>
      </c>
      <c r="G138" s="42" t="s">
        <v>376</v>
      </c>
      <c r="H138" s="42" t="s">
        <v>923</v>
      </c>
      <c r="I138" s="42" t="s">
        <v>239</v>
      </c>
      <c r="J138" s="110"/>
    </row>
    <row r="139" spans="1:10">
      <c r="A139" s="163" t="s">
        <v>6</v>
      </c>
      <c r="B139" s="157" t="s">
        <v>170</v>
      </c>
      <c r="C139" s="156" t="s">
        <v>171</v>
      </c>
      <c r="D139" s="156">
        <v>4</v>
      </c>
      <c r="E139" s="161" t="s">
        <v>172</v>
      </c>
      <c r="F139" s="42" t="s">
        <v>541</v>
      </c>
      <c r="G139" s="42" t="s">
        <v>376</v>
      </c>
      <c r="H139" s="42" t="s">
        <v>593</v>
      </c>
      <c r="I139" s="42" t="s">
        <v>239</v>
      </c>
      <c r="J139" s="110"/>
    </row>
    <row r="140" spans="1:10">
      <c r="A140" s="163" t="s">
        <v>6</v>
      </c>
      <c r="B140" s="157" t="s">
        <v>170</v>
      </c>
      <c r="C140" s="156" t="s">
        <v>171</v>
      </c>
      <c r="D140" s="156">
        <v>4</v>
      </c>
      <c r="E140" s="161" t="s">
        <v>172</v>
      </c>
      <c r="F140" s="42" t="s">
        <v>363</v>
      </c>
      <c r="G140" s="42" t="s">
        <v>205</v>
      </c>
      <c r="H140" s="42" t="s">
        <v>430</v>
      </c>
      <c r="I140" s="42" t="s">
        <v>239</v>
      </c>
      <c r="J140" s="110"/>
    </row>
    <row r="141" spans="1:10">
      <c r="A141" s="163" t="s">
        <v>45</v>
      </c>
      <c r="B141" s="157" t="s">
        <v>170</v>
      </c>
      <c r="C141" s="156" t="s">
        <v>171</v>
      </c>
      <c r="D141" s="156">
        <v>4</v>
      </c>
      <c r="E141" s="161" t="s">
        <v>172</v>
      </c>
      <c r="F141" s="168" t="s">
        <v>919</v>
      </c>
      <c r="G141" s="168" t="s">
        <v>453</v>
      </c>
      <c r="H141" s="168" t="s">
        <v>920</v>
      </c>
      <c r="I141" s="42" t="s">
        <v>219</v>
      </c>
      <c r="J141" s="110"/>
    </row>
    <row r="142" spans="1:10">
      <c r="A142" s="163" t="s">
        <v>6</v>
      </c>
      <c r="B142" s="157" t="s">
        <v>170</v>
      </c>
      <c r="C142" s="156" t="s">
        <v>171</v>
      </c>
      <c r="D142" s="156">
        <v>5</v>
      </c>
      <c r="E142" s="161" t="s">
        <v>173</v>
      </c>
      <c r="F142" s="168" t="s">
        <v>924</v>
      </c>
      <c r="G142" s="168" t="s">
        <v>214</v>
      </c>
      <c r="H142" s="168" t="s">
        <v>922</v>
      </c>
      <c r="I142" s="168" t="s">
        <v>239</v>
      </c>
      <c r="J142" s="110"/>
    </row>
    <row r="143" spans="1:10">
      <c r="A143" s="163" t="s">
        <v>6</v>
      </c>
      <c r="B143" s="157" t="s">
        <v>170</v>
      </c>
      <c r="C143" s="156" t="s">
        <v>171</v>
      </c>
      <c r="D143" s="156">
        <v>5</v>
      </c>
      <c r="E143" s="161" t="s">
        <v>173</v>
      </c>
      <c r="F143" s="42" t="s">
        <v>301</v>
      </c>
      <c r="G143" s="42" t="s">
        <v>228</v>
      </c>
      <c r="H143" s="42" t="s">
        <v>227</v>
      </c>
      <c r="I143" s="42" t="s">
        <v>239</v>
      </c>
      <c r="J143" s="110"/>
    </row>
    <row r="144" spans="1:10">
      <c r="A144" s="163" t="s">
        <v>6</v>
      </c>
      <c r="B144" s="157" t="s">
        <v>170</v>
      </c>
      <c r="C144" s="156" t="s">
        <v>171</v>
      </c>
      <c r="D144" s="156">
        <v>5</v>
      </c>
      <c r="E144" s="161" t="s">
        <v>173</v>
      </c>
      <c r="F144" s="42" t="s">
        <v>542</v>
      </c>
      <c r="G144" s="42" t="s">
        <v>205</v>
      </c>
      <c r="H144" s="42" t="s">
        <v>211</v>
      </c>
      <c r="I144" s="42" t="s">
        <v>239</v>
      </c>
      <c r="J144" s="110"/>
    </row>
    <row r="145" spans="1:10">
      <c r="A145" s="163" t="s">
        <v>6</v>
      </c>
      <c r="B145" s="157" t="s">
        <v>170</v>
      </c>
      <c r="C145" s="156" t="s">
        <v>171</v>
      </c>
      <c r="D145" s="156">
        <v>5</v>
      </c>
      <c r="E145" s="161" t="s">
        <v>173</v>
      </c>
      <c r="F145" s="42" t="s">
        <v>925</v>
      </c>
      <c r="G145" s="42" t="s">
        <v>195</v>
      </c>
      <c r="H145" s="42" t="s">
        <v>928</v>
      </c>
      <c r="I145" s="42" t="s">
        <v>239</v>
      </c>
      <c r="J145" s="110"/>
    </row>
    <row r="146" spans="1:10">
      <c r="A146" s="163" t="s">
        <v>7</v>
      </c>
      <c r="B146" s="157" t="s">
        <v>170</v>
      </c>
      <c r="C146" s="156" t="s">
        <v>171</v>
      </c>
      <c r="D146" s="156">
        <v>5</v>
      </c>
      <c r="E146" s="161" t="s">
        <v>173</v>
      </c>
      <c r="F146" s="42" t="s">
        <v>926</v>
      </c>
      <c r="G146" s="42" t="s">
        <v>242</v>
      </c>
      <c r="H146" s="42" t="s">
        <v>929</v>
      </c>
      <c r="I146" s="42" t="s">
        <v>239</v>
      </c>
      <c r="J146" s="110"/>
    </row>
    <row r="147" spans="1:10">
      <c r="A147" s="163" t="s">
        <v>6</v>
      </c>
      <c r="B147" s="157" t="s">
        <v>170</v>
      </c>
      <c r="C147" s="156" t="s">
        <v>171</v>
      </c>
      <c r="D147" s="156">
        <v>5</v>
      </c>
      <c r="E147" s="161" t="s">
        <v>173</v>
      </c>
      <c r="F147" s="42" t="s">
        <v>302</v>
      </c>
      <c r="G147" s="42" t="s">
        <v>233</v>
      </c>
      <c r="H147" s="42" t="s">
        <v>930</v>
      </c>
      <c r="I147" s="42" t="s">
        <v>239</v>
      </c>
      <c r="J147" s="110"/>
    </row>
    <row r="148" spans="1:10">
      <c r="A148" s="163" t="s">
        <v>6</v>
      </c>
      <c r="B148" s="157" t="s">
        <v>170</v>
      </c>
      <c r="C148" s="156" t="s">
        <v>171</v>
      </c>
      <c r="D148" s="156">
        <v>5</v>
      </c>
      <c r="E148" s="161" t="s">
        <v>173</v>
      </c>
      <c r="F148" s="42" t="s">
        <v>543</v>
      </c>
      <c r="G148" s="42" t="s">
        <v>202</v>
      </c>
      <c r="H148" s="42" t="s">
        <v>594</v>
      </c>
      <c r="I148" s="42" t="s">
        <v>239</v>
      </c>
      <c r="J148" s="110"/>
    </row>
    <row r="149" spans="1:10">
      <c r="A149" s="163" t="s">
        <v>6</v>
      </c>
      <c r="B149" s="157" t="s">
        <v>170</v>
      </c>
      <c r="C149" s="156" t="s">
        <v>171</v>
      </c>
      <c r="D149" s="156">
        <v>5</v>
      </c>
      <c r="E149" s="161" t="s">
        <v>173</v>
      </c>
      <c r="F149" s="42" t="s">
        <v>927</v>
      </c>
      <c r="G149" s="42" t="s">
        <v>198</v>
      </c>
      <c r="H149" s="42" t="s">
        <v>595</v>
      </c>
      <c r="I149" s="42" t="s">
        <v>239</v>
      </c>
      <c r="J149" s="110"/>
    </row>
    <row r="150" spans="1:10">
      <c r="A150" s="163" t="s">
        <v>6</v>
      </c>
      <c r="B150" s="157" t="s">
        <v>170</v>
      </c>
      <c r="C150" s="156" t="s">
        <v>171</v>
      </c>
      <c r="D150" s="156">
        <v>5</v>
      </c>
      <c r="E150" s="161" t="s">
        <v>173</v>
      </c>
      <c r="F150" s="42" t="s">
        <v>364</v>
      </c>
      <c r="G150" s="42" t="s">
        <v>428</v>
      </c>
      <c r="H150" s="42" t="s">
        <v>458</v>
      </c>
      <c r="I150" s="42" t="s">
        <v>239</v>
      </c>
      <c r="J150" s="110"/>
    </row>
    <row r="151" spans="1:10">
      <c r="A151" s="163" t="s">
        <v>6</v>
      </c>
      <c r="B151" s="157" t="s">
        <v>170</v>
      </c>
      <c r="C151" s="156" t="s">
        <v>171</v>
      </c>
      <c r="D151" s="156">
        <v>5</v>
      </c>
      <c r="E151" s="161" t="s">
        <v>173</v>
      </c>
      <c r="F151" s="42" t="s">
        <v>544</v>
      </c>
      <c r="G151" s="42" t="s">
        <v>205</v>
      </c>
      <c r="H151" s="42" t="s">
        <v>212</v>
      </c>
      <c r="I151" s="42" t="s">
        <v>239</v>
      </c>
      <c r="J151" s="110"/>
    </row>
    <row r="152" spans="1:10">
      <c r="A152" s="163" t="s">
        <v>45</v>
      </c>
      <c r="B152" s="157" t="s">
        <v>174</v>
      </c>
      <c r="C152" s="156" t="s">
        <v>175</v>
      </c>
      <c r="D152" s="156">
        <v>1</v>
      </c>
      <c r="E152" s="161" t="s">
        <v>689</v>
      </c>
      <c r="F152" s="42" t="s">
        <v>931</v>
      </c>
      <c r="G152" s="42" t="s">
        <v>376</v>
      </c>
      <c r="H152" s="42" t="s">
        <v>800</v>
      </c>
      <c r="I152" s="42" t="s">
        <v>219</v>
      </c>
      <c r="J152" s="110"/>
    </row>
    <row r="153" spans="1:10">
      <c r="A153" s="163" t="s">
        <v>45</v>
      </c>
      <c r="B153" s="157" t="s">
        <v>174</v>
      </c>
      <c r="C153" s="156" t="s">
        <v>175</v>
      </c>
      <c r="D153" s="156">
        <v>1</v>
      </c>
      <c r="E153" s="161" t="s">
        <v>689</v>
      </c>
      <c r="F153" s="42" t="s">
        <v>932</v>
      </c>
      <c r="G153" s="42" t="s">
        <v>376</v>
      </c>
      <c r="H153" s="42" t="s">
        <v>947</v>
      </c>
      <c r="I153" s="42" t="s">
        <v>219</v>
      </c>
      <c r="J153" s="110"/>
    </row>
    <row r="154" spans="1:10">
      <c r="A154" s="163" t="s">
        <v>6</v>
      </c>
      <c r="B154" s="157" t="s">
        <v>174</v>
      </c>
      <c r="C154" s="156" t="s">
        <v>175</v>
      </c>
      <c r="D154" s="156">
        <v>1</v>
      </c>
      <c r="E154" s="161" t="s">
        <v>689</v>
      </c>
      <c r="F154" s="42" t="s">
        <v>933</v>
      </c>
      <c r="G154" s="42" t="s">
        <v>205</v>
      </c>
      <c r="H154" s="42" t="s">
        <v>804</v>
      </c>
      <c r="I154" s="42" t="s">
        <v>239</v>
      </c>
      <c r="J154" s="110"/>
    </row>
    <row r="155" spans="1:10">
      <c r="A155" s="163" t="s">
        <v>6</v>
      </c>
      <c r="B155" s="157" t="s">
        <v>174</v>
      </c>
      <c r="C155" s="156" t="s">
        <v>175</v>
      </c>
      <c r="D155" s="156">
        <v>1</v>
      </c>
      <c r="E155" s="161" t="s">
        <v>689</v>
      </c>
      <c r="F155" s="42" t="s">
        <v>934</v>
      </c>
      <c r="G155" s="42" t="s">
        <v>209</v>
      </c>
      <c r="H155" s="42" t="s">
        <v>778</v>
      </c>
      <c r="I155" s="42" t="s">
        <v>239</v>
      </c>
      <c r="J155" s="110"/>
    </row>
    <row r="156" spans="1:10">
      <c r="A156" s="163" t="s">
        <v>45</v>
      </c>
      <c r="B156" s="157" t="s">
        <v>174</v>
      </c>
      <c r="C156" s="156" t="s">
        <v>175</v>
      </c>
      <c r="D156" s="156">
        <v>1</v>
      </c>
      <c r="E156" s="161" t="s">
        <v>689</v>
      </c>
      <c r="F156" s="42" t="s">
        <v>935</v>
      </c>
      <c r="G156" s="42" t="s">
        <v>376</v>
      </c>
      <c r="H156" s="42" t="s">
        <v>217</v>
      </c>
      <c r="I156" s="42" t="s">
        <v>219</v>
      </c>
      <c r="J156" s="110"/>
    </row>
    <row r="157" spans="1:10">
      <c r="A157" s="163" t="s">
        <v>45</v>
      </c>
      <c r="B157" s="157" t="s">
        <v>174</v>
      </c>
      <c r="C157" s="156" t="s">
        <v>175</v>
      </c>
      <c r="D157" s="156">
        <v>1</v>
      </c>
      <c r="E157" s="161" t="s">
        <v>689</v>
      </c>
      <c r="F157" s="42" t="s">
        <v>936</v>
      </c>
      <c r="G157" s="42" t="s">
        <v>376</v>
      </c>
      <c r="H157" s="42" t="s">
        <v>234</v>
      </c>
      <c r="I157" s="42" t="s">
        <v>219</v>
      </c>
      <c r="J157" s="110"/>
    </row>
    <row r="158" spans="1:10">
      <c r="A158" s="163" t="s">
        <v>45</v>
      </c>
      <c r="B158" s="157" t="s">
        <v>174</v>
      </c>
      <c r="C158" s="156" t="s">
        <v>175</v>
      </c>
      <c r="D158" s="156">
        <v>1</v>
      </c>
      <c r="E158" s="161" t="s">
        <v>689</v>
      </c>
      <c r="F158" s="42" t="s">
        <v>937</v>
      </c>
      <c r="G158" s="42" t="s">
        <v>195</v>
      </c>
      <c r="H158" s="42" t="s">
        <v>948</v>
      </c>
      <c r="I158" s="42" t="s">
        <v>219</v>
      </c>
      <c r="J158" s="110"/>
    </row>
    <row r="159" spans="1:10">
      <c r="A159" s="163" t="s">
        <v>45</v>
      </c>
      <c r="B159" s="157" t="s">
        <v>174</v>
      </c>
      <c r="C159" s="156" t="s">
        <v>175</v>
      </c>
      <c r="D159" s="156">
        <v>1</v>
      </c>
      <c r="E159" s="161" t="s">
        <v>689</v>
      </c>
      <c r="F159" s="42" t="s">
        <v>938</v>
      </c>
      <c r="G159" s="42" t="s">
        <v>195</v>
      </c>
      <c r="H159" s="42" t="s">
        <v>949</v>
      </c>
      <c r="I159" s="42" t="s">
        <v>219</v>
      </c>
      <c r="J159" s="110"/>
    </row>
    <row r="160" spans="1:10">
      <c r="A160" s="163" t="s">
        <v>6</v>
      </c>
      <c r="B160" s="157" t="s">
        <v>174</v>
      </c>
      <c r="C160" s="156" t="s">
        <v>175</v>
      </c>
      <c r="D160" s="156">
        <v>1</v>
      </c>
      <c r="E160" s="161" t="s">
        <v>689</v>
      </c>
      <c r="F160" s="42" t="s">
        <v>950</v>
      </c>
      <c r="G160" s="42" t="s">
        <v>195</v>
      </c>
      <c r="H160" s="42" t="s">
        <v>951</v>
      </c>
      <c r="I160" s="42" t="s">
        <v>239</v>
      </c>
      <c r="J160" s="110"/>
    </row>
    <row r="161" spans="1:10">
      <c r="A161" s="163" t="s">
        <v>45</v>
      </c>
      <c r="B161" s="157" t="s">
        <v>174</v>
      </c>
      <c r="C161" s="156" t="s">
        <v>175</v>
      </c>
      <c r="D161" s="156">
        <v>1</v>
      </c>
      <c r="E161" s="161" t="s">
        <v>689</v>
      </c>
      <c r="F161" s="42" t="s">
        <v>939</v>
      </c>
      <c r="G161" s="42" t="s">
        <v>953</v>
      </c>
      <c r="H161" s="42" t="s">
        <v>952</v>
      </c>
      <c r="I161" s="42" t="s">
        <v>219</v>
      </c>
      <c r="J161" s="110"/>
    </row>
    <row r="162" spans="1:10">
      <c r="A162" s="163" t="s">
        <v>7</v>
      </c>
      <c r="B162" s="157" t="s">
        <v>174</v>
      </c>
      <c r="C162" s="156" t="s">
        <v>175</v>
      </c>
      <c r="D162" s="156">
        <v>1</v>
      </c>
      <c r="E162" s="161" t="s">
        <v>689</v>
      </c>
      <c r="F162" s="42" t="s">
        <v>940</v>
      </c>
      <c r="G162" s="42" t="s">
        <v>480</v>
      </c>
      <c r="H162" s="42" t="s">
        <v>954</v>
      </c>
      <c r="I162" s="42" t="s">
        <v>239</v>
      </c>
      <c r="J162" s="110"/>
    </row>
    <row r="163" spans="1:10">
      <c r="A163" s="163" t="s">
        <v>45</v>
      </c>
      <c r="B163" s="157" t="s">
        <v>174</v>
      </c>
      <c r="C163" s="156" t="s">
        <v>175</v>
      </c>
      <c r="D163" s="156">
        <v>1</v>
      </c>
      <c r="E163" s="161" t="s">
        <v>689</v>
      </c>
      <c r="F163" s="42" t="s">
        <v>941</v>
      </c>
      <c r="G163" s="42" t="s">
        <v>232</v>
      </c>
      <c r="H163" s="42" t="s">
        <v>955</v>
      </c>
      <c r="I163" s="42" t="s">
        <v>219</v>
      </c>
      <c r="J163" s="110"/>
    </row>
    <row r="164" spans="1:10">
      <c r="A164" s="163" t="s">
        <v>6</v>
      </c>
      <c r="B164" s="157" t="s">
        <v>174</v>
      </c>
      <c r="C164" s="156" t="s">
        <v>175</v>
      </c>
      <c r="D164" s="156">
        <v>1</v>
      </c>
      <c r="E164" s="161" t="s">
        <v>689</v>
      </c>
      <c r="F164" s="42" t="s">
        <v>942</v>
      </c>
      <c r="G164" s="42" t="s">
        <v>191</v>
      </c>
      <c r="H164" s="42" t="s">
        <v>956</v>
      </c>
      <c r="I164" s="42" t="s">
        <v>239</v>
      </c>
      <c r="J164" s="110"/>
    </row>
    <row r="165" spans="1:10">
      <c r="A165" s="163" t="s">
        <v>45</v>
      </c>
      <c r="B165" s="157" t="s">
        <v>174</v>
      </c>
      <c r="C165" s="156" t="s">
        <v>175</v>
      </c>
      <c r="D165" s="156">
        <v>1</v>
      </c>
      <c r="E165" s="161" t="s">
        <v>689</v>
      </c>
      <c r="F165" s="42" t="s">
        <v>943</v>
      </c>
      <c r="G165" s="42" t="s">
        <v>194</v>
      </c>
      <c r="H165" s="42" t="s">
        <v>957</v>
      </c>
      <c r="I165" s="42" t="s">
        <v>219</v>
      </c>
      <c r="J165" s="110"/>
    </row>
    <row r="166" spans="1:10">
      <c r="A166" s="163" t="s">
        <v>45</v>
      </c>
      <c r="B166" s="157" t="s">
        <v>174</v>
      </c>
      <c r="C166" s="156" t="s">
        <v>175</v>
      </c>
      <c r="D166" s="156">
        <v>1</v>
      </c>
      <c r="E166" s="161" t="s">
        <v>689</v>
      </c>
      <c r="F166" s="42" t="s">
        <v>944</v>
      </c>
      <c r="G166" s="42" t="s">
        <v>376</v>
      </c>
      <c r="H166" s="42" t="s">
        <v>958</v>
      </c>
      <c r="I166" s="42" t="s">
        <v>219</v>
      </c>
      <c r="J166" s="110"/>
    </row>
    <row r="167" spans="1:10">
      <c r="A167" s="163" t="s">
        <v>6</v>
      </c>
      <c r="B167" s="157" t="s">
        <v>174</v>
      </c>
      <c r="C167" s="156" t="s">
        <v>175</v>
      </c>
      <c r="D167" s="156">
        <v>1</v>
      </c>
      <c r="E167" s="161" t="s">
        <v>689</v>
      </c>
      <c r="F167" s="42" t="s">
        <v>945</v>
      </c>
      <c r="G167" s="42" t="s">
        <v>202</v>
      </c>
      <c r="H167" s="42" t="s">
        <v>774</v>
      </c>
      <c r="I167" s="42" t="s">
        <v>239</v>
      </c>
      <c r="J167" s="110"/>
    </row>
    <row r="168" spans="1:10">
      <c r="A168" s="163" t="s">
        <v>45</v>
      </c>
      <c r="B168" s="157" t="s">
        <v>174</v>
      </c>
      <c r="C168" s="156" t="s">
        <v>175</v>
      </c>
      <c r="D168" s="156">
        <v>1</v>
      </c>
      <c r="E168" s="161" t="s">
        <v>689</v>
      </c>
      <c r="F168" s="42" t="s">
        <v>946</v>
      </c>
      <c r="G168" s="42" t="s">
        <v>194</v>
      </c>
      <c r="H168" s="42" t="s">
        <v>957</v>
      </c>
      <c r="I168" s="42" t="s">
        <v>219</v>
      </c>
      <c r="J168" s="110"/>
    </row>
    <row r="169" spans="1:10">
      <c r="A169" s="163" t="s">
        <v>6</v>
      </c>
      <c r="B169" s="157" t="s">
        <v>174</v>
      </c>
      <c r="C169" s="156" t="s">
        <v>175</v>
      </c>
      <c r="D169" s="156">
        <v>1</v>
      </c>
      <c r="E169" s="161" t="s">
        <v>689</v>
      </c>
      <c r="F169" s="42" t="s">
        <v>960</v>
      </c>
      <c r="G169" s="42" t="s">
        <v>191</v>
      </c>
      <c r="H169" s="42" t="s">
        <v>959</v>
      </c>
      <c r="I169" s="42" t="s">
        <v>219</v>
      </c>
      <c r="J169" s="110"/>
    </row>
    <row r="170" spans="1:10">
      <c r="A170" s="163" t="s">
        <v>6</v>
      </c>
      <c r="B170" s="157" t="s">
        <v>174</v>
      </c>
      <c r="C170" s="156" t="s">
        <v>175</v>
      </c>
      <c r="D170" s="156">
        <v>2</v>
      </c>
      <c r="E170" s="161" t="s">
        <v>176</v>
      </c>
      <c r="F170" s="42" t="s">
        <v>303</v>
      </c>
      <c r="G170" s="42" t="s">
        <v>376</v>
      </c>
      <c r="H170" s="42" t="s">
        <v>218</v>
      </c>
      <c r="I170" s="42" t="s">
        <v>239</v>
      </c>
      <c r="J170" s="110"/>
    </row>
    <row r="171" spans="1:10">
      <c r="A171" s="163" t="s">
        <v>6</v>
      </c>
      <c r="B171" s="157" t="s">
        <v>174</v>
      </c>
      <c r="C171" s="156" t="s">
        <v>175</v>
      </c>
      <c r="D171" s="156">
        <v>2</v>
      </c>
      <c r="E171" s="161" t="s">
        <v>176</v>
      </c>
      <c r="F171" s="42" t="s">
        <v>961</v>
      </c>
      <c r="G171" s="42" t="s">
        <v>242</v>
      </c>
      <c r="H171" s="42" t="s">
        <v>1051</v>
      </c>
      <c r="I171" s="42" t="s">
        <v>239</v>
      </c>
      <c r="J171" s="110"/>
    </row>
    <row r="172" spans="1:10">
      <c r="A172" s="163" t="s">
        <v>6</v>
      </c>
      <c r="B172" s="157" t="s">
        <v>174</v>
      </c>
      <c r="C172" s="156" t="s">
        <v>175</v>
      </c>
      <c r="D172" s="156">
        <v>2</v>
      </c>
      <c r="E172" s="161" t="s">
        <v>176</v>
      </c>
      <c r="F172" s="42" t="s">
        <v>307</v>
      </c>
      <c r="G172" s="42" t="s">
        <v>198</v>
      </c>
      <c r="H172" s="42" t="s">
        <v>443</v>
      </c>
      <c r="I172" s="42" t="s">
        <v>239</v>
      </c>
      <c r="J172" s="110"/>
    </row>
    <row r="173" spans="1:10">
      <c r="A173" s="163" t="s">
        <v>6</v>
      </c>
      <c r="B173" s="157" t="s">
        <v>174</v>
      </c>
      <c r="C173" s="156" t="s">
        <v>175</v>
      </c>
      <c r="D173" s="156">
        <v>2</v>
      </c>
      <c r="E173" s="161" t="s">
        <v>176</v>
      </c>
      <c r="F173" s="42" t="s">
        <v>308</v>
      </c>
      <c r="G173" s="42" t="s">
        <v>222</v>
      </c>
      <c r="H173" s="42" t="s">
        <v>465</v>
      </c>
      <c r="I173" s="42" t="s">
        <v>239</v>
      </c>
      <c r="J173" s="110"/>
    </row>
    <row r="174" spans="1:10">
      <c r="A174" s="163" t="s">
        <v>7</v>
      </c>
      <c r="B174" s="157" t="s">
        <v>174</v>
      </c>
      <c r="C174" s="156" t="s">
        <v>175</v>
      </c>
      <c r="D174" s="156">
        <v>2</v>
      </c>
      <c r="E174" s="161" t="s">
        <v>176</v>
      </c>
      <c r="F174" s="42" t="s">
        <v>366</v>
      </c>
      <c r="G174" s="42" t="s">
        <v>198</v>
      </c>
      <c r="H174" s="42" t="s">
        <v>595</v>
      </c>
      <c r="I174" s="42" t="s">
        <v>239</v>
      </c>
      <c r="J174" s="110"/>
    </row>
    <row r="175" spans="1:10">
      <c r="A175" s="163" t="s">
        <v>45</v>
      </c>
      <c r="B175" s="157" t="s">
        <v>174</v>
      </c>
      <c r="C175" s="156" t="s">
        <v>175</v>
      </c>
      <c r="D175" s="156">
        <v>2</v>
      </c>
      <c r="E175" s="161" t="s">
        <v>176</v>
      </c>
      <c r="F175" s="42" t="s">
        <v>368</v>
      </c>
      <c r="G175" s="42" t="s">
        <v>376</v>
      </c>
      <c r="H175" s="42" t="s">
        <v>229</v>
      </c>
      <c r="I175" s="42" t="s">
        <v>219</v>
      </c>
      <c r="J175" s="110"/>
    </row>
    <row r="176" spans="1:10">
      <c r="A176" s="163" t="s">
        <v>6</v>
      </c>
      <c r="B176" s="157" t="s">
        <v>174</v>
      </c>
      <c r="C176" s="156" t="s">
        <v>175</v>
      </c>
      <c r="D176" s="156">
        <v>2</v>
      </c>
      <c r="E176" s="161" t="s">
        <v>176</v>
      </c>
      <c r="F176" s="42" t="s">
        <v>314</v>
      </c>
      <c r="G176" s="42" t="s">
        <v>376</v>
      </c>
      <c r="H176" s="42" t="s">
        <v>461</v>
      </c>
      <c r="I176" s="42" t="s">
        <v>219</v>
      </c>
      <c r="J176" s="110"/>
    </row>
    <row r="177" spans="1:10">
      <c r="A177" s="163" t="s">
        <v>45</v>
      </c>
      <c r="B177" s="157" t="s">
        <v>174</v>
      </c>
      <c r="C177" s="156" t="s">
        <v>175</v>
      </c>
      <c r="D177" s="156">
        <v>2</v>
      </c>
      <c r="E177" s="161" t="s">
        <v>176</v>
      </c>
      <c r="F177" s="42" t="s">
        <v>315</v>
      </c>
      <c r="G177" s="42" t="s">
        <v>376</v>
      </c>
      <c r="H177" s="42" t="s">
        <v>466</v>
      </c>
      <c r="I177" s="42" t="s">
        <v>219</v>
      </c>
      <c r="J177" s="110"/>
    </row>
    <row r="178" spans="1:10">
      <c r="A178" s="163" t="s">
        <v>45</v>
      </c>
      <c r="B178" s="157" t="s">
        <v>174</v>
      </c>
      <c r="C178" s="156" t="s">
        <v>175</v>
      </c>
      <c r="D178" s="235">
        <v>3</v>
      </c>
      <c r="E178" s="236" t="s">
        <v>177</v>
      </c>
      <c r="F178" s="168" t="s">
        <v>371</v>
      </c>
      <c r="G178" s="168" t="s">
        <v>376</v>
      </c>
      <c r="H178" s="168" t="s">
        <v>760</v>
      </c>
      <c r="I178" s="168" t="s">
        <v>219</v>
      </c>
      <c r="J178" s="110"/>
    </row>
    <row r="179" spans="1:10">
      <c r="A179" s="163" t="s">
        <v>6</v>
      </c>
      <c r="B179" s="157" t="s">
        <v>174</v>
      </c>
      <c r="C179" s="156" t="s">
        <v>175</v>
      </c>
      <c r="D179" s="255">
        <v>3</v>
      </c>
      <c r="E179" s="244" t="s">
        <v>177</v>
      </c>
      <c r="F179" s="168" t="s">
        <v>317</v>
      </c>
      <c r="G179" s="168" t="s">
        <v>427</v>
      </c>
      <c r="H179" s="168" t="s">
        <v>965</v>
      </c>
      <c r="I179" s="168" t="s">
        <v>239</v>
      </c>
      <c r="J179" s="110"/>
    </row>
    <row r="180" spans="1:10">
      <c r="A180" s="163" t="s">
        <v>45</v>
      </c>
      <c r="B180" s="157" t="s">
        <v>174</v>
      </c>
      <c r="C180" s="156" t="s">
        <v>175</v>
      </c>
      <c r="D180" s="255">
        <v>3</v>
      </c>
      <c r="E180" s="244" t="s">
        <v>177</v>
      </c>
      <c r="F180" s="168" t="s">
        <v>585</v>
      </c>
      <c r="G180" s="168" t="s">
        <v>233</v>
      </c>
      <c r="H180" s="168" t="s">
        <v>930</v>
      </c>
      <c r="I180" s="168" t="s">
        <v>219</v>
      </c>
      <c r="J180" s="110"/>
    </row>
    <row r="181" spans="1:10">
      <c r="A181" s="163" t="s">
        <v>6</v>
      </c>
      <c r="B181" s="157" t="s">
        <v>174</v>
      </c>
      <c r="C181" s="156" t="s">
        <v>175</v>
      </c>
      <c r="D181" s="255">
        <v>3</v>
      </c>
      <c r="E181" s="244" t="s">
        <v>177</v>
      </c>
      <c r="F181" s="168" t="s">
        <v>962</v>
      </c>
      <c r="G181" s="168" t="s">
        <v>198</v>
      </c>
      <c r="H181" s="168" t="s">
        <v>792</v>
      </c>
      <c r="I181" s="168" t="s">
        <v>239</v>
      </c>
      <c r="J181" s="110"/>
    </row>
    <row r="182" spans="1:10">
      <c r="A182" s="163" t="s">
        <v>6</v>
      </c>
      <c r="B182" s="157" t="s">
        <v>174</v>
      </c>
      <c r="C182" s="156" t="s">
        <v>175</v>
      </c>
      <c r="D182" s="255">
        <v>3</v>
      </c>
      <c r="E182" s="244" t="s">
        <v>177</v>
      </c>
      <c r="F182" s="168" t="s">
        <v>963</v>
      </c>
      <c r="G182" s="42" t="s">
        <v>205</v>
      </c>
      <c r="H182" s="42" t="s">
        <v>596</v>
      </c>
      <c r="I182" s="42" t="s">
        <v>239</v>
      </c>
      <c r="J182" s="168"/>
    </row>
    <row r="183" spans="1:10">
      <c r="A183" s="163" t="s">
        <v>45</v>
      </c>
      <c r="B183" s="157" t="s">
        <v>174</v>
      </c>
      <c r="C183" s="156" t="s">
        <v>175</v>
      </c>
      <c r="D183" s="255">
        <v>3</v>
      </c>
      <c r="E183" s="244" t="s">
        <v>177</v>
      </c>
      <c r="F183" s="168" t="s">
        <v>964</v>
      </c>
      <c r="G183" s="42" t="s">
        <v>216</v>
      </c>
      <c r="H183" s="42" t="s">
        <v>469</v>
      </c>
      <c r="I183" s="42" t="s">
        <v>239</v>
      </c>
      <c r="J183" s="110"/>
    </row>
    <row r="184" spans="1:10">
      <c r="A184" s="163" t="s">
        <v>45</v>
      </c>
      <c r="B184" s="157" t="s">
        <v>174</v>
      </c>
      <c r="C184" s="156" t="s">
        <v>175</v>
      </c>
      <c r="D184" s="255">
        <v>3</v>
      </c>
      <c r="E184" s="244" t="s">
        <v>177</v>
      </c>
      <c r="F184" s="168" t="s">
        <v>497</v>
      </c>
      <c r="G184" s="168" t="s">
        <v>966</v>
      </c>
      <c r="H184" s="168" t="s">
        <v>471</v>
      </c>
      <c r="I184" s="168" t="s">
        <v>219</v>
      </c>
      <c r="J184" s="110"/>
    </row>
    <row r="185" spans="1:10">
      <c r="A185" s="163" t="s">
        <v>6</v>
      </c>
      <c r="B185" s="157" t="s">
        <v>174</v>
      </c>
      <c r="C185" s="156" t="s">
        <v>175</v>
      </c>
      <c r="D185" s="255">
        <v>3</v>
      </c>
      <c r="E185" s="244" t="s">
        <v>177</v>
      </c>
      <c r="F185" s="168" t="s">
        <v>318</v>
      </c>
      <c r="G185" s="168" t="s">
        <v>216</v>
      </c>
      <c r="H185" s="168" t="s">
        <v>469</v>
      </c>
      <c r="I185" s="168" t="s">
        <v>239</v>
      </c>
      <c r="J185" s="110"/>
    </row>
    <row r="186" spans="1:10">
      <c r="A186" s="163" t="s">
        <v>45</v>
      </c>
      <c r="B186" s="157" t="s">
        <v>174</v>
      </c>
      <c r="C186" s="156" t="s">
        <v>175</v>
      </c>
      <c r="D186" s="255">
        <v>3</v>
      </c>
      <c r="E186" s="244" t="s">
        <v>177</v>
      </c>
      <c r="F186" s="168" t="s">
        <v>579</v>
      </c>
      <c r="G186" s="168" t="s">
        <v>428</v>
      </c>
      <c r="H186" s="168" t="s">
        <v>967</v>
      </c>
      <c r="I186" s="168" t="s">
        <v>219</v>
      </c>
      <c r="J186" s="110"/>
    </row>
    <row r="187" spans="1:10">
      <c r="A187" s="163" t="s">
        <v>7</v>
      </c>
      <c r="B187" s="156">
        <v>30601</v>
      </c>
      <c r="C187" s="156" t="s">
        <v>175</v>
      </c>
      <c r="D187" s="156">
        <v>4</v>
      </c>
      <c r="E187" s="161" t="s">
        <v>178</v>
      </c>
      <c r="F187" s="42" t="s">
        <v>322</v>
      </c>
      <c r="G187" s="42" t="s">
        <v>472</v>
      </c>
      <c r="H187" s="42" t="s">
        <v>471</v>
      </c>
      <c r="I187" s="42" t="s">
        <v>219</v>
      </c>
      <c r="J187" s="110"/>
    </row>
    <row r="188" spans="1:10">
      <c r="A188" s="163" t="s">
        <v>6</v>
      </c>
      <c r="B188" s="156">
        <v>30601</v>
      </c>
      <c r="C188" s="156" t="s">
        <v>175</v>
      </c>
      <c r="D188" s="156">
        <v>4</v>
      </c>
      <c r="E188" s="161" t="s">
        <v>178</v>
      </c>
      <c r="F188" s="42" t="s">
        <v>498</v>
      </c>
      <c r="G188" s="42" t="s">
        <v>376</v>
      </c>
      <c r="H188" s="42" t="s">
        <v>207</v>
      </c>
      <c r="I188" s="42" t="s">
        <v>239</v>
      </c>
      <c r="J188" s="110"/>
    </row>
    <row r="189" spans="1:10">
      <c r="A189" s="163" t="s">
        <v>6</v>
      </c>
      <c r="B189" s="156">
        <v>30601</v>
      </c>
      <c r="C189" s="156" t="s">
        <v>175</v>
      </c>
      <c r="D189" s="156">
        <v>4</v>
      </c>
      <c r="E189" s="161" t="s">
        <v>178</v>
      </c>
      <c r="F189" s="42" t="s">
        <v>499</v>
      </c>
      <c r="G189" s="42" t="s">
        <v>376</v>
      </c>
      <c r="H189" s="42" t="s">
        <v>800</v>
      </c>
      <c r="I189" s="42" t="s">
        <v>239</v>
      </c>
      <c r="J189" s="110"/>
    </row>
    <row r="190" spans="1:10">
      <c r="A190" s="163" t="s">
        <v>6</v>
      </c>
      <c r="B190" s="156">
        <v>30601</v>
      </c>
      <c r="C190" s="156" t="s">
        <v>175</v>
      </c>
      <c r="D190" s="156">
        <v>4</v>
      </c>
      <c r="E190" s="161" t="s">
        <v>178</v>
      </c>
      <c r="F190" s="42" t="s">
        <v>323</v>
      </c>
      <c r="G190" s="42" t="s">
        <v>205</v>
      </c>
      <c r="H190" s="42" t="s">
        <v>211</v>
      </c>
      <c r="I190" s="42" t="s">
        <v>239</v>
      </c>
      <c r="J190" s="110"/>
    </row>
    <row r="191" spans="1:10">
      <c r="A191" s="163" t="s">
        <v>6</v>
      </c>
      <c r="B191" s="156">
        <v>30601</v>
      </c>
      <c r="C191" s="156" t="s">
        <v>175</v>
      </c>
      <c r="D191" s="156">
        <v>4</v>
      </c>
      <c r="E191" s="161" t="s">
        <v>178</v>
      </c>
      <c r="F191" s="42" t="s">
        <v>562</v>
      </c>
      <c r="G191" s="42" t="s">
        <v>376</v>
      </c>
      <c r="H191" s="42" t="s">
        <v>229</v>
      </c>
      <c r="I191" s="42" t="s">
        <v>239</v>
      </c>
      <c r="J191" s="110"/>
    </row>
    <row r="192" spans="1:10">
      <c r="A192" s="163" t="s">
        <v>6</v>
      </c>
      <c r="B192" s="156">
        <v>30601</v>
      </c>
      <c r="C192" s="156" t="s">
        <v>175</v>
      </c>
      <c r="D192" s="156">
        <v>4</v>
      </c>
      <c r="E192" s="161" t="s">
        <v>178</v>
      </c>
      <c r="F192" s="42" t="s">
        <v>324</v>
      </c>
      <c r="G192" s="42" t="s">
        <v>376</v>
      </c>
      <c r="H192" s="42" t="s">
        <v>598</v>
      </c>
      <c r="I192" s="42" t="s">
        <v>239</v>
      </c>
      <c r="J192" s="110"/>
    </row>
    <row r="193" spans="1:10">
      <c r="A193" s="163" t="s">
        <v>45</v>
      </c>
      <c r="B193" s="156">
        <v>30601</v>
      </c>
      <c r="C193" s="156" t="s">
        <v>175</v>
      </c>
      <c r="D193" s="156">
        <v>4</v>
      </c>
      <c r="E193" s="161" t="s">
        <v>178</v>
      </c>
      <c r="F193" s="42" t="s">
        <v>563</v>
      </c>
      <c r="G193" s="42" t="s">
        <v>214</v>
      </c>
      <c r="H193" s="42" t="s">
        <v>436</v>
      </c>
      <c r="I193" s="168" t="s">
        <v>219</v>
      </c>
      <c r="J193" s="110"/>
    </row>
    <row r="194" spans="1:10">
      <c r="A194" s="163" t="s">
        <v>6</v>
      </c>
      <c r="B194" s="156">
        <v>30601</v>
      </c>
      <c r="C194" s="156" t="s">
        <v>175</v>
      </c>
      <c r="D194" s="156">
        <v>4</v>
      </c>
      <c r="E194" s="161" t="s">
        <v>178</v>
      </c>
      <c r="F194" s="42" t="s">
        <v>645</v>
      </c>
      <c r="G194" s="42" t="s">
        <v>376</v>
      </c>
      <c r="H194" s="42" t="s">
        <v>968</v>
      </c>
      <c r="I194" s="168" t="s">
        <v>239</v>
      </c>
      <c r="J194" s="110"/>
    </row>
    <row r="195" spans="1:10">
      <c r="A195" s="163" t="s">
        <v>6</v>
      </c>
      <c r="B195" s="156">
        <v>30601</v>
      </c>
      <c r="C195" s="156" t="s">
        <v>175</v>
      </c>
      <c r="D195" s="156">
        <v>4</v>
      </c>
      <c r="E195" s="161" t="s">
        <v>178</v>
      </c>
      <c r="F195" s="42" t="s">
        <v>325</v>
      </c>
      <c r="G195" s="42" t="s">
        <v>376</v>
      </c>
      <c r="H195" s="42" t="s">
        <v>229</v>
      </c>
      <c r="I195" s="42" t="s">
        <v>239</v>
      </c>
      <c r="J195" s="110"/>
    </row>
    <row r="196" spans="1:10">
      <c r="A196" s="163" t="s">
        <v>6</v>
      </c>
      <c r="B196" s="156">
        <v>30601</v>
      </c>
      <c r="C196" s="156" t="s">
        <v>175</v>
      </c>
      <c r="D196" s="156">
        <v>4</v>
      </c>
      <c r="E196" s="161" t="s">
        <v>178</v>
      </c>
      <c r="F196" s="42" t="s">
        <v>327</v>
      </c>
      <c r="G196" s="42" t="s">
        <v>228</v>
      </c>
      <c r="H196" s="42" t="s">
        <v>444</v>
      </c>
      <c r="I196" s="42" t="s">
        <v>239</v>
      </c>
      <c r="J196" s="110"/>
    </row>
    <row r="197" spans="1:10">
      <c r="A197" s="163" t="s">
        <v>6</v>
      </c>
      <c r="B197" s="156">
        <v>30601</v>
      </c>
      <c r="C197" s="156" t="s">
        <v>175</v>
      </c>
      <c r="D197" s="156">
        <v>4</v>
      </c>
      <c r="E197" s="161" t="s">
        <v>178</v>
      </c>
      <c r="F197" s="168" t="s">
        <v>969</v>
      </c>
      <c r="G197" s="168" t="s">
        <v>205</v>
      </c>
      <c r="H197" s="168" t="s">
        <v>224</v>
      </c>
      <c r="I197" s="168" t="s">
        <v>239</v>
      </c>
      <c r="J197" s="110"/>
    </row>
    <row r="198" spans="1:10">
      <c r="A198" s="163" t="s">
        <v>6</v>
      </c>
      <c r="B198" s="156">
        <v>30601</v>
      </c>
      <c r="C198" s="156" t="s">
        <v>175</v>
      </c>
      <c r="D198" s="156">
        <v>4</v>
      </c>
      <c r="E198" s="161" t="s">
        <v>178</v>
      </c>
      <c r="F198" s="42" t="s">
        <v>548</v>
      </c>
      <c r="G198" s="42" t="s">
        <v>216</v>
      </c>
      <c r="H198" s="42" t="s">
        <v>597</v>
      </c>
      <c r="I198" s="42" t="s">
        <v>239</v>
      </c>
      <c r="J198" s="110"/>
    </row>
    <row r="199" spans="1:10">
      <c r="A199" s="163" t="s">
        <v>45</v>
      </c>
      <c r="B199" s="156">
        <v>30601</v>
      </c>
      <c r="C199" s="156" t="s">
        <v>175</v>
      </c>
      <c r="D199" s="156">
        <v>5</v>
      </c>
      <c r="E199" s="161" t="s">
        <v>179</v>
      </c>
      <c r="F199" s="42" t="s">
        <v>976</v>
      </c>
      <c r="G199" s="42" t="s">
        <v>376</v>
      </c>
      <c r="H199" s="42" t="s">
        <v>977</v>
      </c>
      <c r="I199" s="42" t="s">
        <v>219</v>
      </c>
      <c r="J199" s="110"/>
    </row>
    <row r="200" spans="1:10">
      <c r="A200" s="163" t="s">
        <v>45</v>
      </c>
      <c r="B200" s="156">
        <v>30601</v>
      </c>
      <c r="C200" s="156" t="s">
        <v>175</v>
      </c>
      <c r="D200" s="156">
        <v>5</v>
      </c>
      <c r="E200" s="161" t="s">
        <v>179</v>
      </c>
      <c r="F200" s="42" t="s">
        <v>501</v>
      </c>
      <c r="G200" s="42" t="s">
        <v>376</v>
      </c>
      <c r="H200" s="42" t="s">
        <v>234</v>
      </c>
      <c r="I200" s="42" t="s">
        <v>219</v>
      </c>
      <c r="J200" s="110"/>
    </row>
    <row r="201" spans="1:10">
      <c r="A201" s="163" t="s">
        <v>6</v>
      </c>
      <c r="B201" s="156">
        <v>30601</v>
      </c>
      <c r="C201" s="156" t="s">
        <v>175</v>
      </c>
      <c r="D201" s="156">
        <v>5</v>
      </c>
      <c r="E201" s="161" t="s">
        <v>179</v>
      </c>
      <c r="F201" s="42" t="s">
        <v>549</v>
      </c>
      <c r="G201" s="42" t="s">
        <v>216</v>
      </c>
      <c r="H201" s="42" t="s">
        <v>225</v>
      </c>
      <c r="I201" s="42" t="s">
        <v>239</v>
      </c>
      <c r="J201" s="110"/>
    </row>
    <row r="202" spans="1:10">
      <c r="A202" s="163" t="s">
        <v>6</v>
      </c>
      <c r="B202" s="156">
        <v>30601</v>
      </c>
      <c r="C202" s="156" t="s">
        <v>175</v>
      </c>
      <c r="D202" s="156">
        <v>5</v>
      </c>
      <c r="E202" s="161" t="s">
        <v>179</v>
      </c>
      <c r="F202" s="42" t="s">
        <v>550</v>
      </c>
      <c r="G202" s="42" t="s">
        <v>205</v>
      </c>
      <c r="H202" s="42" t="s">
        <v>211</v>
      </c>
      <c r="I202" s="42" t="s">
        <v>239</v>
      </c>
      <c r="J202" s="110"/>
    </row>
    <row r="203" spans="1:10">
      <c r="A203" s="163" t="s">
        <v>6</v>
      </c>
      <c r="B203" s="156">
        <v>30601</v>
      </c>
      <c r="C203" s="156" t="s">
        <v>175</v>
      </c>
      <c r="D203" s="156">
        <v>5</v>
      </c>
      <c r="E203" s="161" t="s">
        <v>179</v>
      </c>
      <c r="F203" s="42" t="s">
        <v>551</v>
      </c>
      <c r="G203" s="42" t="s">
        <v>376</v>
      </c>
      <c r="H203" s="42" t="s">
        <v>598</v>
      </c>
      <c r="I203" s="42" t="s">
        <v>239</v>
      </c>
      <c r="J203" s="110"/>
    </row>
    <row r="204" spans="1:10">
      <c r="A204" s="163" t="s">
        <v>6</v>
      </c>
      <c r="B204" s="156">
        <v>30601</v>
      </c>
      <c r="C204" s="156" t="s">
        <v>175</v>
      </c>
      <c r="D204" s="156">
        <v>5</v>
      </c>
      <c r="E204" s="161" t="s">
        <v>179</v>
      </c>
      <c r="F204" s="42" t="s">
        <v>978</v>
      </c>
      <c r="G204" s="42" t="s">
        <v>376</v>
      </c>
      <c r="H204" s="42" t="s">
        <v>979</v>
      </c>
      <c r="I204" s="42" t="s">
        <v>239</v>
      </c>
      <c r="J204" s="110"/>
    </row>
    <row r="205" spans="1:10">
      <c r="A205" s="163" t="s">
        <v>6</v>
      </c>
      <c r="B205" s="156">
        <v>30601</v>
      </c>
      <c r="C205" s="156" t="s">
        <v>175</v>
      </c>
      <c r="D205" s="156">
        <v>5</v>
      </c>
      <c r="E205" s="161" t="s">
        <v>179</v>
      </c>
      <c r="F205" s="42" t="s">
        <v>503</v>
      </c>
      <c r="G205" s="42" t="s">
        <v>376</v>
      </c>
      <c r="H205" s="42" t="s">
        <v>602</v>
      </c>
      <c r="I205" s="42" t="s">
        <v>239</v>
      </c>
      <c r="J205" s="110"/>
    </row>
    <row r="206" spans="1:10">
      <c r="A206" s="163" t="s">
        <v>45</v>
      </c>
      <c r="B206" s="156">
        <v>30601</v>
      </c>
      <c r="C206" s="156" t="s">
        <v>175</v>
      </c>
      <c r="D206" s="156">
        <v>5</v>
      </c>
      <c r="E206" s="161" t="s">
        <v>179</v>
      </c>
      <c r="F206" s="42" t="s">
        <v>485</v>
      </c>
      <c r="G206" s="42" t="s">
        <v>376</v>
      </c>
      <c r="H206" s="42" t="s">
        <v>575</v>
      </c>
      <c r="I206" s="42" t="s">
        <v>219</v>
      </c>
      <c r="J206" s="110"/>
    </row>
    <row r="207" spans="1:10">
      <c r="A207" s="163" t="s">
        <v>45</v>
      </c>
      <c r="B207" s="156">
        <v>30601</v>
      </c>
      <c r="C207" s="156" t="s">
        <v>175</v>
      </c>
      <c r="D207" s="156">
        <v>5</v>
      </c>
      <c r="E207" s="161" t="s">
        <v>179</v>
      </c>
      <c r="F207" s="42" t="s">
        <v>980</v>
      </c>
      <c r="G207" s="42" t="s">
        <v>376</v>
      </c>
      <c r="H207" s="42" t="s">
        <v>226</v>
      </c>
      <c r="I207" s="42" t="s">
        <v>219</v>
      </c>
      <c r="J207" s="110"/>
    </row>
    <row r="208" spans="1:10">
      <c r="A208" s="163" t="s">
        <v>6</v>
      </c>
      <c r="B208" s="156">
        <v>30601</v>
      </c>
      <c r="C208" s="156" t="s">
        <v>175</v>
      </c>
      <c r="D208" s="156">
        <v>5</v>
      </c>
      <c r="E208" s="161" t="s">
        <v>179</v>
      </c>
      <c r="F208" s="168" t="s">
        <v>648</v>
      </c>
      <c r="G208" s="168" t="s">
        <v>195</v>
      </c>
      <c r="H208" s="168" t="s">
        <v>981</v>
      </c>
      <c r="I208" s="168" t="s">
        <v>239</v>
      </c>
      <c r="J208" s="110"/>
    </row>
    <row r="209" spans="1:10">
      <c r="A209" s="163" t="s">
        <v>6</v>
      </c>
      <c r="B209" s="156">
        <v>30601</v>
      </c>
      <c r="C209" s="156" t="s">
        <v>175</v>
      </c>
      <c r="D209" s="156">
        <v>5</v>
      </c>
      <c r="E209" s="161" t="s">
        <v>179</v>
      </c>
      <c r="F209" s="42" t="s">
        <v>982</v>
      </c>
      <c r="G209" s="42" t="s">
        <v>232</v>
      </c>
      <c r="H209" s="42" t="s">
        <v>231</v>
      </c>
      <c r="I209" s="42" t="s">
        <v>239</v>
      </c>
      <c r="J209" s="110"/>
    </row>
    <row r="210" spans="1:10">
      <c r="A210" s="163" t="s">
        <v>6</v>
      </c>
      <c r="B210" s="156">
        <v>30601</v>
      </c>
      <c r="C210" s="156" t="s">
        <v>175</v>
      </c>
      <c r="D210" s="156">
        <v>5</v>
      </c>
      <c r="E210" s="161" t="s">
        <v>179</v>
      </c>
      <c r="F210" s="42" t="s">
        <v>330</v>
      </c>
      <c r="G210" s="42" t="s">
        <v>214</v>
      </c>
      <c r="H210" s="42" t="s">
        <v>983</v>
      </c>
      <c r="I210" s="42" t="s">
        <v>239</v>
      </c>
      <c r="J210" s="110"/>
    </row>
    <row r="211" spans="1:10" ht="25.5">
      <c r="A211" s="163" t="s">
        <v>45</v>
      </c>
      <c r="B211" s="255">
        <v>31600</v>
      </c>
      <c r="C211" s="255" t="s">
        <v>180</v>
      </c>
      <c r="D211" s="255">
        <v>1</v>
      </c>
      <c r="E211" s="244" t="s">
        <v>690</v>
      </c>
      <c r="F211" s="42" t="s">
        <v>984</v>
      </c>
      <c r="G211" s="42" t="s">
        <v>214</v>
      </c>
      <c r="H211" s="42" t="s">
        <v>922</v>
      </c>
      <c r="I211" s="42" t="s">
        <v>219</v>
      </c>
      <c r="J211" s="110"/>
    </row>
    <row r="212" spans="1:10" ht="25.5">
      <c r="A212" s="163" t="s">
        <v>45</v>
      </c>
      <c r="B212" s="255">
        <v>31600</v>
      </c>
      <c r="C212" s="255" t="s">
        <v>180</v>
      </c>
      <c r="D212" s="255">
        <v>1</v>
      </c>
      <c r="E212" s="244" t="s">
        <v>690</v>
      </c>
      <c r="F212" s="42" t="s">
        <v>985</v>
      </c>
      <c r="G212" s="42" t="s">
        <v>427</v>
      </c>
      <c r="H212" s="42" t="s">
        <v>965</v>
      </c>
      <c r="I212" s="42" t="s">
        <v>219</v>
      </c>
      <c r="J212" s="110"/>
    </row>
    <row r="213" spans="1:10" ht="25.5">
      <c r="A213" s="163" t="s">
        <v>45</v>
      </c>
      <c r="B213" s="255">
        <v>31600</v>
      </c>
      <c r="C213" s="255" t="s">
        <v>180</v>
      </c>
      <c r="D213" s="255">
        <v>1</v>
      </c>
      <c r="E213" s="244" t="s">
        <v>690</v>
      </c>
      <c r="F213" s="42" t="s">
        <v>986</v>
      </c>
      <c r="G213" s="42" t="s">
        <v>242</v>
      </c>
      <c r="H213" s="42" t="s">
        <v>929</v>
      </c>
      <c r="I213" s="42" t="s">
        <v>219</v>
      </c>
      <c r="J213" s="110"/>
    </row>
    <row r="214" spans="1:10" ht="25.5">
      <c r="A214" s="163" t="s">
        <v>45</v>
      </c>
      <c r="B214" s="255">
        <v>31600</v>
      </c>
      <c r="C214" s="255" t="s">
        <v>180</v>
      </c>
      <c r="D214" s="255">
        <v>1</v>
      </c>
      <c r="E214" s="244" t="s">
        <v>690</v>
      </c>
      <c r="F214" s="42" t="s">
        <v>987</v>
      </c>
      <c r="G214" s="42" t="s">
        <v>376</v>
      </c>
      <c r="H214" s="42" t="s">
        <v>821</v>
      </c>
      <c r="I214" s="42" t="s">
        <v>219</v>
      </c>
      <c r="J214" s="110"/>
    </row>
    <row r="215" spans="1:10" ht="25.5">
      <c r="A215" s="163" t="s">
        <v>45</v>
      </c>
      <c r="B215" s="255">
        <v>31600</v>
      </c>
      <c r="C215" s="255" t="s">
        <v>180</v>
      </c>
      <c r="D215" s="255">
        <v>1</v>
      </c>
      <c r="E215" s="244" t="s">
        <v>690</v>
      </c>
      <c r="F215" s="42" t="s">
        <v>988</v>
      </c>
      <c r="G215" s="42" t="s">
        <v>376</v>
      </c>
      <c r="H215" s="42" t="s">
        <v>991</v>
      </c>
      <c r="I215" s="42" t="s">
        <v>219</v>
      </c>
      <c r="J215" s="110"/>
    </row>
    <row r="216" spans="1:10" ht="25.5">
      <c r="A216" s="163" t="s">
        <v>45</v>
      </c>
      <c r="B216" s="255">
        <v>31600</v>
      </c>
      <c r="C216" s="255" t="s">
        <v>180</v>
      </c>
      <c r="D216" s="255">
        <v>1</v>
      </c>
      <c r="E216" s="244" t="s">
        <v>690</v>
      </c>
      <c r="F216" s="42" t="s">
        <v>989</v>
      </c>
      <c r="G216" s="42" t="s">
        <v>376</v>
      </c>
      <c r="H216" s="42" t="s">
        <v>821</v>
      </c>
      <c r="I216" s="42" t="s">
        <v>219</v>
      </c>
      <c r="J216" s="110"/>
    </row>
    <row r="217" spans="1:10" ht="25.5">
      <c r="A217" s="163" t="s">
        <v>45</v>
      </c>
      <c r="B217" s="255">
        <v>31600</v>
      </c>
      <c r="C217" s="255" t="s">
        <v>180</v>
      </c>
      <c r="D217" s="255">
        <v>1</v>
      </c>
      <c r="E217" s="244" t="s">
        <v>690</v>
      </c>
      <c r="F217" s="42" t="s">
        <v>990</v>
      </c>
      <c r="G217" s="42" t="s">
        <v>376</v>
      </c>
      <c r="H217" s="42" t="s">
        <v>760</v>
      </c>
      <c r="I217" s="42" t="s">
        <v>219</v>
      </c>
      <c r="J217" s="110"/>
    </row>
    <row r="218" spans="1:10" ht="25.5">
      <c r="A218" s="163" t="s">
        <v>45</v>
      </c>
      <c r="B218" s="255">
        <v>31600</v>
      </c>
      <c r="C218" s="255" t="s">
        <v>180</v>
      </c>
      <c r="D218" s="255">
        <v>1</v>
      </c>
      <c r="E218" s="244" t="s">
        <v>691</v>
      </c>
      <c r="F218" s="42" t="s">
        <v>992</v>
      </c>
      <c r="G218" s="42" t="s">
        <v>376</v>
      </c>
      <c r="H218" s="42" t="s">
        <v>975</v>
      </c>
      <c r="I218" s="42" t="s">
        <v>219</v>
      </c>
      <c r="J218" s="110"/>
    </row>
    <row r="219" spans="1:10" ht="25.5">
      <c r="A219" s="163" t="s">
        <v>45</v>
      </c>
      <c r="B219" s="255">
        <v>31600</v>
      </c>
      <c r="C219" s="255" t="s">
        <v>180</v>
      </c>
      <c r="D219" s="255">
        <v>1</v>
      </c>
      <c r="E219" s="244" t="s">
        <v>691</v>
      </c>
      <c r="F219" s="42" t="s">
        <v>993</v>
      </c>
      <c r="G219" s="42" t="s">
        <v>194</v>
      </c>
      <c r="H219" s="42" t="s">
        <v>957</v>
      </c>
      <c r="I219" s="42" t="s">
        <v>219</v>
      </c>
      <c r="J219" s="110"/>
    </row>
    <row r="220" spans="1:10" ht="25.5">
      <c r="A220" s="163" t="s">
        <v>45</v>
      </c>
      <c r="B220" s="255">
        <v>31600</v>
      </c>
      <c r="C220" s="255" t="s">
        <v>180</v>
      </c>
      <c r="D220" s="255">
        <v>1</v>
      </c>
      <c r="E220" s="244" t="s">
        <v>691</v>
      </c>
      <c r="F220" s="42" t="s">
        <v>994</v>
      </c>
      <c r="G220" s="42" t="s">
        <v>194</v>
      </c>
      <c r="H220" s="42" t="s">
        <v>995</v>
      </c>
      <c r="I220" s="42" t="s">
        <v>219</v>
      </c>
      <c r="J220" s="110"/>
    </row>
    <row r="221" spans="1:10" ht="25.5">
      <c r="A221" s="163" t="s">
        <v>7</v>
      </c>
      <c r="B221" s="235">
        <v>31600</v>
      </c>
      <c r="C221" s="235" t="s">
        <v>180</v>
      </c>
      <c r="D221" s="235">
        <v>2</v>
      </c>
      <c r="E221" s="236" t="s">
        <v>181</v>
      </c>
      <c r="F221" s="42" t="s">
        <v>331</v>
      </c>
      <c r="G221" s="42" t="s">
        <v>376</v>
      </c>
      <c r="H221" s="42" t="s">
        <v>473</v>
      </c>
      <c r="I221" s="42" t="s">
        <v>219</v>
      </c>
      <c r="J221" s="110"/>
    </row>
    <row r="222" spans="1:10" ht="25.5">
      <c r="A222" s="163" t="s">
        <v>45</v>
      </c>
      <c r="B222" s="255">
        <v>31600</v>
      </c>
      <c r="C222" s="255" t="s">
        <v>180</v>
      </c>
      <c r="D222" s="255">
        <v>2</v>
      </c>
      <c r="E222" s="244" t="s">
        <v>181</v>
      </c>
      <c r="F222" s="42" t="s">
        <v>504</v>
      </c>
      <c r="G222" s="42" t="s">
        <v>376</v>
      </c>
      <c r="H222" s="42" t="s">
        <v>207</v>
      </c>
      <c r="I222" s="42" t="s">
        <v>219</v>
      </c>
      <c r="J222" s="110"/>
    </row>
    <row r="223" spans="1:10" ht="25.5">
      <c r="A223" s="163" t="s">
        <v>45</v>
      </c>
      <c r="B223" s="255">
        <v>31600</v>
      </c>
      <c r="C223" s="255" t="s">
        <v>180</v>
      </c>
      <c r="D223" s="255">
        <v>2</v>
      </c>
      <c r="E223" s="244" t="s">
        <v>181</v>
      </c>
      <c r="F223" s="42" t="s">
        <v>996</v>
      </c>
      <c r="G223" s="42" t="s">
        <v>195</v>
      </c>
      <c r="H223" s="42" t="s">
        <v>981</v>
      </c>
      <c r="I223" s="42" t="s">
        <v>219</v>
      </c>
      <c r="J223" s="110"/>
    </row>
    <row r="224" spans="1:10" ht="25.5">
      <c r="A224" s="163" t="s">
        <v>7</v>
      </c>
      <c r="B224" s="255">
        <v>31600</v>
      </c>
      <c r="C224" s="255" t="s">
        <v>180</v>
      </c>
      <c r="D224" s="255">
        <v>2</v>
      </c>
      <c r="E224" s="244" t="s">
        <v>182</v>
      </c>
      <c r="F224" s="42" t="s">
        <v>333</v>
      </c>
      <c r="G224" s="42" t="s">
        <v>376</v>
      </c>
      <c r="H224" s="42" t="s">
        <v>997</v>
      </c>
      <c r="I224" s="42" t="s">
        <v>219</v>
      </c>
      <c r="J224" s="110"/>
    </row>
    <row r="225" spans="1:10" ht="25.5">
      <c r="A225" s="163" t="s">
        <v>45</v>
      </c>
      <c r="B225" s="235">
        <v>31600</v>
      </c>
      <c r="C225" s="235" t="s">
        <v>180</v>
      </c>
      <c r="D225" s="235">
        <v>2</v>
      </c>
      <c r="E225" s="236" t="s">
        <v>182</v>
      </c>
      <c r="F225" s="42" t="s">
        <v>339</v>
      </c>
      <c r="G225" s="42" t="s">
        <v>376</v>
      </c>
      <c r="H225" s="42" t="s">
        <v>201</v>
      </c>
      <c r="I225" s="42" t="s">
        <v>219</v>
      </c>
      <c r="J225" s="110"/>
    </row>
    <row r="226" spans="1:10" ht="25.5">
      <c r="A226" s="163" t="s">
        <v>45</v>
      </c>
      <c r="B226" s="255">
        <v>31600</v>
      </c>
      <c r="C226" s="255" t="s">
        <v>180</v>
      </c>
      <c r="D226" s="255">
        <v>2</v>
      </c>
      <c r="E226" s="244" t="s">
        <v>182</v>
      </c>
      <c r="F226" s="42" t="s">
        <v>998</v>
      </c>
      <c r="G226" s="42" t="s">
        <v>216</v>
      </c>
      <c r="H226" s="42" t="s">
        <v>469</v>
      </c>
      <c r="I226" s="42" t="s">
        <v>219</v>
      </c>
      <c r="J226" s="110"/>
    </row>
    <row r="227" spans="1:10" ht="25.5">
      <c r="A227" s="163" t="s">
        <v>45</v>
      </c>
      <c r="B227" s="235">
        <v>31600</v>
      </c>
      <c r="C227" s="235" t="s">
        <v>180</v>
      </c>
      <c r="D227" s="235">
        <v>2</v>
      </c>
      <c r="E227" s="236" t="s">
        <v>182</v>
      </c>
      <c r="F227" s="42" t="s">
        <v>334</v>
      </c>
      <c r="G227" s="42" t="s">
        <v>376</v>
      </c>
      <c r="H227" s="42" t="s">
        <v>207</v>
      </c>
      <c r="I227" s="42" t="s">
        <v>219</v>
      </c>
      <c r="J227" s="110"/>
    </row>
    <row r="228" spans="1:10" ht="25.5">
      <c r="A228" s="163" t="s">
        <v>45</v>
      </c>
      <c r="B228" s="235">
        <v>31600</v>
      </c>
      <c r="C228" s="235" t="s">
        <v>180</v>
      </c>
      <c r="D228" s="235">
        <v>2</v>
      </c>
      <c r="E228" s="236" t="s">
        <v>182</v>
      </c>
      <c r="F228" s="42" t="s">
        <v>335</v>
      </c>
      <c r="G228" s="42" t="s">
        <v>194</v>
      </c>
      <c r="H228" s="42" t="s">
        <v>474</v>
      </c>
      <c r="I228" s="42" t="s">
        <v>219</v>
      </c>
      <c r="J228" s="110"/>
    </row>
    <row r="229" spans="1:10" ht="25.5">
      <c r="A229" s="163" t="s">
        <v>45</v>
      </c>
      <c r="B229" s="235">
        <v>31600</v>
      </c>
      <c r="C229" s="235" t="s">
        <v>180</v>
      </c>
      <c r="D229" s="235">
        <v>2</v>
      </c>
      <c r="E229" s="236" t="s">
        <v>182</v>
      </c>
      <c r="F229" s="42" t="s">
        <v>336</v>
      </c>
      <c r="G229" s="42" t="s">
        <v>376</v>
      </c>
      <c r="H229" s="42" t="s">
        <v>475</v>
      </c>
      <c r="I229" s="42" t="s">
        <v>219</v>
      </c>
      <c r="J229" s="110"/>
    </row>
    <row r="230" spans="1:10" ht="25.5">
      <c r="A230" s="163" t="s">
        <v>45</v>
      </c>
      <c r="B230" s="235">
        <v>31600</v>
      </c>
      <c r="C230" s="235" t="s">
        <v>180</v>
      </c>
      <c r="D230" s="235">
        <v>2</v>
      </c>
      <c r="E230" s="236" t="s">
        <v>182</v>
      </c>
      <c r="F230" s="42" t="s">
        <v>337</v>
      </c>
      <c r="G230" s="42" t="s">
        <v>376</v>
      </c>
      <c r="H230" s="42" t="s">
        <v>469</v>
      </c>
      <c r="I230" s="42" t="s">
        <v>219</v>
      </c>
      <c r="J230" s="110"/>
    </row>
    <row r="231" spans="1:10" ht="25.5">
      <c r="A231" s="163" t="s">
        <v>6</v>
      </c>
      <c r="B231" s="255">
        <v>31600</v>
      </c>
      <c r="C231" s="255" t="s">
        <v>180</v>
      </c>
      <c r="D231" s="255">
        <v>2</v>
      </c>
      <c r="E231" s="244" t="s">
        <v>182</v>
      </c>
      <c r="F231" s="42" t="s">
        <v>999</v>
      </c>
      <c r="G231" s="42" t="s">
        <v>376</v>
      </c>
      <c r="H231" s="42" t="s">
        <v>234</v>
      </c>
      <c r="I231" s="42" t="s">
        <v>239</v>
      </c>
      <c r="J231" s="110"/>
    </row>
    <row r="232" spans="1:10" ht="25.5">
      <c r="A232" s="163" t="s">
        <v>45</v>
      </c>
      <c r="B232" s="235">
        <v>31600</v>
      </c>
      <c r="C232" s="235" t="s">
        <v>180</v>
      </c>
      <c r="D232" s="235">
        <v>2</v>
      </c>
      <c r="E232" s="236" t="s">
        <v>182</v>
      </c>
      <c r="F232" s="42" t="s">
        <v>338</v>
      </c>
      <c r="G232" s="42" t="s">
        <v>376</v>
      </c>
      <c r="H232" s="42" t="s">
        <v>229</v>
      </c>
      <c r="I232" s="42" t="s">
        <v>219</v>
      </c>
      <c r="J232" s="110"/>
    </row>
    <row r="233" spans="1:10" ht="25.5">
      <c r="A233" s="163" t="s">
        <v>7</v>
      </c>
      <c r="B233" s="255">
        <v>31600</v>
      </c>
      <c r="C233" s="255" t="s">
        <v>180</v>
      </c>
      <c r="D233" s="255">
        <v>3</v>
      </c>
      <c r="E233" s="244" t="s">
        <v>183</v>
      </c>
      <c r="F233" s="42" t="s">
        <v>1000</v>
      </c>
      <c r="G233" s="42" t="s">
        <v>376</v>
      </c>
      <c r="H233" s="42" t="s">
        <v>1001</v>
      </c>
      <c r="I233" s="42" t="s">
        <v>219</v>
      </c>
      <c r="J233" s="110"/>
    </row>
    <row r="234" spans="1:10" ht="25.5">
      <c r="A234" s="163" t="s">
        <v>6</v>
      </c>
      <c r="B234" s="235">
        <v>31600</v>
      </c>
      <c r="C234" s="235" t="s">
        <v>180</v>
      </c>
      <c r="D234" s="235">
        <v>3</v>
      </c>
      <c r="E234" s="236" t="s">
        <v>183</v>
      </c>
      <c r="F234" s="42" t="s">
        <v>553</v>
      </c>
      <c r="G234" s="42" t="s">
        <v>376</v>
      </c>
      <c r="H234" s="42" t="s">
        <v>600</v>
      </c>
      <c r="I234" s="42" t="s">
        <v>239</v>
      </c>
      <c r="J234" s="110"/>
    </row>
    <row r="235" spans="1:10" ht="25.5">
      <c r="A235" s="163" t="s">
        <v>7</v>
      </c>
      <c r="B235" s="235">
        <v>31600</v>
      </c>
      <c r="C235" s="235" t="s">
        <v>180</v>
      </c>
      <c r="D235" s="235">
        <v>3</v>
      </c>
      <c r="E235" s="236" t="s">
        <v>183</v>
      </c>
      <c r="F235" s="42" t="s">
        <v>375</v>
      </c>
      <c r="G235" s="42" t="s">
        <v>376</v>
      </c>
      <c r="H235" s="42" t="s">
        <v>575</v>
      </c>
      <c r="I235" s="42" t="s">
        <v>219</v>
      </c>
      <c r="J235" s="110"/>
    </row>
    <row r="236" spans="1:10" ht="25.5">
      <c r="A236" s="163" t="s">
        <v>45</v>
      </c>
      <c r="B236" s="235">
        <v>31600</v>
      </c>
      <c r="C236" s="235" t="s">
        <v>180</v>
      </c>
      <c r="D236" s="235">
        <v>3</v>
      </c>
      <c r="E236" s="236" t="s">
        <v>183</v>
      </c>
      <c r="F236" s="42" t="s">
        <v>235</v>
      </c>
      <c r="G236" s="42" t="s">
        <v>376</v>
      </c>
      <c r="H236" s="42" t="s">
        <v>464</v>
      </c>
      <c r="I236" s="42" t="s">
        <v>219</v>
      </c>
      <c r="J236" s="110"/>
    </row>
    <row r="237" spans="1:10" ht="25.5">
      <c r="A237" s="163" t="s">
        <v>6</v>
      </c>
      <c r="B237" s="235">
        <v>31600</v>
      </c>
      <c r="C237" s="235" t="s">
        <v>180</v>
      </c>
      <c r="D237" s="235">
        <v>3</v>
      </c>
      <c r="E237" s="236" t="s">
        <v>184</v>
      </c>
      <c r="F237" s="42" t="s">
        <v>340</v>
      </c>
      <c r="G237" s="42" t="s">
        <v>237</v>
      </c>
      <c r="H237" s="42" t="s">
        <v>476</v>
      </c>
      <c r="I237" s="42" t="s">
        <v>239</v>
      </c>
      <c r="J237" s="110"/>
    </row>
    <row r="238" spans="1:10" ht="25.5">
      <c r="A238" s="163" t="s">
        <v>45</v>
      </c>
      <c r="B238" s="255">
        <v>31600</v>
      </c>
      <c r="C238" s="255" t="s">
        <v>180</v>
      </c>
      <c r="D238" s="255">
        <v>3</v>
      </c>
      <c r="E238" s="244" t="s">
        <v>184</v>
      </c>
      <c r="F238" s="42" t="s">
        <v>658</v>
      </c>
      <c r="G238" s="42" t="s">
        <v>222</v>
      </c>
      <c r="H238" s="42" t="s">
        <v>1002</v>
      </c>
      <c r="I238" s="42" t="s">
        <v>219</v>
      </c>
      <c r="J238" s="110"/>
    </row>
    <row r="239" spans="1:10" ht="25.5">
      <c r="A239" s="163" t="s">
        <v>6</v>
      </c>
      <c r="B239" s="235">
        <v>31600</v>
      </c>
      <c r="C239" s="235" t="s">
        <v>180</v>
      </c>
      <c r="D239" s="235">
        <v>3</v>
      </c>
      <c r="E239" s="236" t="s">
        <v>184</v>
      </c>
      <c r="F239" s="42" t="s">
        <v>341</v>
      </c>
      <c r="G239" s="42" t="s">
        <v>194</v>
      </c>
      <c r="H239" s="42" t="s">
        <v>477</v>
      </c>
      <c r="I239" s="42" t="s">
        <v>239</v>
      </c>
      <c r="J239" s="110"/>
    </row>
    <row r="240" spans="1:10" ht="25.5">
      <c r="A240" s="163" t="s">
        <v>6</v>
      </c>
      <c r="B240" s="235">
        <v>31600</v>
      </c>
      <c r="C240" s="235" t="s">
        <v>180</v>
      </c>
      <c r="D240" s="235">
        <v>3</v>
      </c>
      <c r="E240" s="236" t="s">
        <v>184</v>
      </c>
      <c r="F240" s="42" t="s">
        <v>342</v>
      </c>
      <c r="G240" s="42" t="s">
        <v>205</v>
      </c>
      <c r="H240" s="42" t="s">
        <v>477</v>
      </c>
      <c r="I240" s="42" t="s">
        <v>239</v>
      </c>
      <c r="J240" s="110"/>
    </row>
    <row r="241" spans="1:10" ht="25.5">
      <c r="A241" s="163" t="s">
        <v>6</v>
      </c>
      <c r="B241" s="235">
        <v>31600</v>
      </c>
      <c r="C241" s="235" t="s">
        <v>180</v>
      </c>
      <c r="D241" s="235">
        <v>3</v>
      </c>
      <c r="E241" s="236" t="s">
        <v>184</v>
      </c>
      <c r="F241" s="42" t="s">
        <v>343</v>
      </c>
      <c r="G241" s="42" t="s">
        <v>232</v>
      </c>
      <c r="H241" s="42" t="s">
        <v>478</v>
      </c>
      <c r="I241" s="42" t="s">
        <v>239</v>
      </c>
      <c r="J241" s="110"/>
    </row>
    <row r="242" spans="1:10" ht="25.5">
      <c r="A242" s="163" t="s">
        <v>7</v>
      </c>
      <c r="B242" s="235">
        <v>31600</v>
      </c>
      <c r="C242" s="235" t="s">
        <v>180</v>
      </c>
      <c r="D242" s="235">
        <v>3</v>
      </c>
      <c r="E242" s="236" t="s">
        <v>184</v>
      </c>
      <c r="F242" s="42" t="s">
        <v>345</v>
      </c>
      <c r="G242" s="42" t="s">
        <v>480</v>
      </c>
      <c r="H242" s="42" t="s">
        <v>479</v>
      </c>
      <c r="I242" s="42" t="s">
        <v>219</v>
      </c>
      <c r="J242" s="110"/>
    </row>
    <row r="243" spans="1:10" ht="25.5">
      <c r="A243" s="163" t="s">
        <v>45</v>
      </c>
      <c r="B243" s="235">
        <v>31600</v>
      </c>
      <c r="C243" s="235" t="s">
        <v>180</v>
      </c>
      <c r="D243" s="235">
        <v>3</v>
      </c>
      <c r="E243" s="236" t="s">
        <v>184</v>
      </c>
      <c r="F243" s="42" t="s">
        <v>344</v>
      </c>
      <c r="G243" s="42" t="s">
        <v>194</v>
      </c>
      <c r="H243" s="42" t="s">
        <v>474</v>
      </c>
      <c r="I243" s="42" t="s">
        <v>219</v>
      </c>
      <c r="J243" s="110"/>
    </row>
    <row r="244" spans="1:10" ht="25.5">
      <c r="A244" s="163" t="s">
        <v>45</v>
      </c>
      <c r="B244" s="235">
        <v>31600</v>
      </c>
      <c r="C244" s="235" t="s">
        <v>180</v>
      </c>
      <c r="D244" s="235">
        <v>3</v>
      </c>
      <c r="E244" s="236" t="s">
        <v>184</v>
      </c>
      <c r="F244" s="42" t="s">
        <v>583</v>
      </c>
      <c r="G244" s="42" t="s">
        <v>195</v>
      </c>
      <c r="H244" s="42" t="s">
        <v>601</v>
      </c>
      <c r="I244" s="42" t="s">
        <v>219</v>
      </c>
      <c r="J244" s="110"/>
    </row>
    <row r="245" spans="1:10" ht="25.5">
      <c r="A245" s="163" t="s">
        <v>6</v>
      </c>
      <c r="B245" s="243">
        <v>31600</v>
      </c>
      <c r="C245" s="243" t="s">
        <v>180</v>
      </c>
      <c r="D245" s="243">
        <v>3</v>
      </c>
      <c r="E245" s="244" t="s">
        <v>184</v>
      </c>
      <c r="F245" s="168" t="s">
        <v>1003</v>
      </c>
      <c r="G245" s="168" t="s">
        <v>242</v>
      </c>
      <c r="H245" s="168" t="s">
        <v>241</v>
      </c>
      <c r="I245" s="168" t="s">
        <v>239</v>
      </c>
      <c r="J245" s="110"/>
    </row>
    <row r="246" spans="1:10">
      <c r="A246" s="163" t="s">
        <v>45</v>
      </c>
      <c r="B246" s="156">
        <v>30602</v>
      </c>
      <c r="C246" s="156" t="s">
        <v>185</v>
      </c>
      <c r="D246" s="235">
        <v>4</v>
      </c>
      <c r="E246" s="236" t="s">
        <v>186</v>
      </c>
      <c r="F246" s="42" t="s">
        <v>346</v>
      </c>
      <c r="G246" s="42" t="s">
        <v>482</v>
      </c>
      <c r="H246" s="42" t="s">
        <v>481</v>
      </c>
      <c r="I246" s="42" t="s">
        <v>219</v>
      </c>
      <c r="J246" s="110"/>
    </row>
    <row r="247" spans="1:10">
      <c r="A247" s="163" t="s">
        <v>45</v>
      </c>
      <c r="B247" s="156">
        <v>30602</v>
      </c>
      <c r="C247" s="156" t="s">
        <v>185</v>
      </c>
      <c r="D247" s="235">
        <v>4</v>
      </c>
      <c r="E247" s="236" t="s">
        <v>186</v>
      </c>
      <c r="F247" s="42" t="s">
        <v>347</v>
      </c>
      <c r="G247" s="42" t="s">
        <v>376</v>
      </c>
      <c r="H247" s="42" t="s">
        <v>424</v>
      </c>
      <c r="I247" s="42" t="s">
        <v>219</v>
      </c>
      <c r="J247" s="110"/>
    </row>
    <row r="248" spans="1:10">
      <c r="A248" s="163" t="s">
        <v>45</v>
      </c>
      <c r="B248" s="156">
        <v>30602</v>
      </c>
      <c r="C248" s="156" t="s">
        <v>185</v>
      </c>
      <c r="D248" s="255">
        <v>4</v>
      </c>
      <c r="E248" s="244" t="s">
        <v>186</v>
      </c>
      <c r="F248" s="42" t="s">
        <v>581</v>
      </c>
      <c r="G248" s="42" t="s">
        <v>376</v>
      </c>
      <c r="H248" s="42" t="s">
        <v>974</v>
      </c>
      <c r="I248" s="42" t="s">
        <v>219</v>
      </c>
      <c r="J248" s="110"/>
    </row>
    <row r="249" spans="1:10">
      <c r="A249" s="163" t="s">
        <v>6</v>
      </c>
      <c r="B249" s="156">
        <v>30602</v>
      </c>
      <c r="C249" s="156" t="s">
        <v>185</v>
      </c>
      <c r="D249" s="255">
        <v>4</v>
      </c>
      <c r="E249" s="244" t="s">
        <v>186</v>
      </c>
      <c r="F249" s="42" t="s">
        <v>1004</v>
      </c>
      <c r="G249" s="42" t="s">
        <v>376</v>
      </c>
      <c r="H249" s="42" t="s">
        <v>901</v>
      </c>
      <c r="I249" s="42" t="s">
        <v>239</v>
      </c>
      <c r="J249" s="110"/>
    </row>
    <row r="250" spans="1:10">
      <c r="A250" s="163" t="s">
        <v>6</v>
      </c>
      <c r="B250" s="156">
        <v>30602</v>
      </c>
      <c r="C250" s="156" t="s">
        <v>185</v>
      </c>
      <c r="D250" s="255">
        <v>4</v>
      </c>
      <c r="E250" s="244" t="s">
        <v>186</v>
      </c>
      <c r="F250" s="42" t="s">
        <v>512</v>
      </c>
      <c r="G250" s="42" t="s">
        <v>376</v>
      </c>
      <c r="H250" s="42" t="s">
        <v>1005</v>
      </c>
      <c r="I250" s="42" t="s">
        <v>239</v>
      </c>
      <c r="J250" s="110"/>
    </row>
    <row r="251" spans="1:10">
      <c r="A251" s="163" t="s">
        <v>6</v>
      </c>
      <c r="B251" s="156">
        <v>30602</v>
      </c>
      <c r="C251" s="156" t="s">
        <v>185</v>
      </c>
      <c r="D251" s="255">
        <v>4</v>
      </c>
      <c r="E251" s="244" t="s">
        <v>186</v>
      </c>
      <c r="F251" s="42" t="s">
        <v>510</v>
      </c>
      <c r="G251" s="42" t="s">
        <v>376</v>
      </c>
      <c r="H251" s="42" t="s">
        <v>968</v>
      </c>
      <c r="I251" s="42" t="s">
        <v>239</v>
      </c>
      <c r="J251" s="110"/>
    </row>
    <row r="252" spans="1:10">
      <c r="A252" s="163" t="s">
        <v>6</v>
      </c>
      <c r="B252" s="156">
        <v>30602</v>
      </c>
      <c r="C252" s="156" t="s">
        <v>185</v>
      </c>
      <c r="D252" s="235">
        <v>4</v>
      </c>
      <c r="E252" s="236" t="s">
        <v>187</v>
      </c>
      <c r="F252" s="42" t="s">
        <v>554</v>
      </c>
      <c r="G252" s="42" t="s">
        <v>214</v>
      </c>
      <c r="H252" s="42" t="s">
        <v>215</v>
      </c>
      <c r="I252" s="42" t="s">
        <v>239</v>
      </c>
      <c r="J252" s="110"/>
    </row>
    <row r="253" spans="1:10">
      <c r="A253" s="163" t="s">
        <v>45</v>
      </c>
      <c r="B253" s="156">
        <v>30602</v>
      </c>
      <c r="C253" s="156" t="s">
        <v>185</v>
      </c>
      <c r="D253" s="255">
        <v>4</v>
      </c>
      <c r="E253" s="244" t="s">
        <v>187</v>
      </c>
      <c r="F253" s="42" t="s">
        <v>663</v>
      </c>
      <c r="G253" s="42" t="s">
        <v>205</v>
      </c>
      <c r="H253" s="42" t="s">
        <v>1006</v>
      </c>
      <c r="I253" s="42" t="s">
        <v>219</v>
      </c>
      <c r="J253" s="110"/>
    </row>
    <row r="254" spans="1:10">
      <c r="A254" s="163" t="s">
        <v>45</v>
      </c>
      <c r="B254" s="156">
        <v>30602</v>
      </c>
      <c r="C254" s="156" t="s">
        <v>185</v>
      </c>
      <c r="D254" s="255">
        <v>4</v>
      </c>
      <c r="E254" s="244" t="s">
        <v>187</v>
      </c>
      <c r="F254" s="42" t="s">
        <v>1007</v>
      </c>
      <c r="G254" s="42" t="s">
        <v>1008</v>
      </c>
      <c r="H254" s="42" t="s">
        <v>995</v>
      </c>
      <c r="I254" s="42" t="s">
        <v>219</v>
      </c>
      <c r="J254" s="110"/>
    </row>
    <row r="255" spans="1:10">
      <c r="A255" s="163" t="s">
        <v>6</v>
      </c>
      <c r="B255" s="156">
        <v>30602</v>
      </c>
      <c r="C255" s="156" t="s">
        <v>185</v>
      </c>
      <c r="D255" s="235">
        <v>4</v>
      </c>
      <c r="E255" s="236" t="s">
        <v>187</v>
      </c>
      <c r="F255" s="42" t="s">
        <v>349</v>
      </c>
      <c r="G255" s="42" t="s">
        <v>196</v>
      </c>
      <c r="H255" s="42" t="s">
        <v>483</v>
      </c>
      <c r="I255" s="42" t="s">
        <v>239</v>
      </c>
      <c r="J255" s="110"/>
    </row>
    <row r="256" spans="1:10">
      <c r="A256" s="163" t="s">
        <v>6</v>
      </c>
      <c r="B256" s="156">
        <v>30602</v>
      </c>
      <c r="C256" s="156" t="s">
        <v>185</v>
      </c>
      <c r="D256" s="235">
        <v>4</v>
      </c>
      <c r="E256" s="236" t="s">
        <v>187</v>
      </c>
      <c r="F256" s="42" t="s">
        <v>666</v>
      </c>
      <c r="G256" s="42" t="s">
        <v>605</v>
      </c>
      <c r="H256" s="42" t="s">
        <v>1009</v>
      </c>
      <c r="I256" s="42" t="s">
        <v>239</v>
      </c>
      <c r="J256" s="110"/>
    </row>
    <row r="257" spans="1:10">
      <c r="A257" s="163" t="s">
        <v>45</v>
      </c>
      <c r="B257" s="156">
        <v>32401</v>
      </c>
      <c r="C257" s="156" t="s">
        <v>188</v>
      </c>
      <c r="D257" s="235">
        <v>3</v>
      </c>
      <c r="E257" s="236" t="s">
        <v>189</v>
      </c>
      <c r="F257" s="42" t="s">
        <v>514</v>
      </c>
      <c r="G257" s="42" t="s">
        <v>376</v>
      </c>
      <c r="H257" s="42" t="s">
        <v>603</v>
      </c>
      <c r="I257" s="42" t="s">
        <v>219</v>
      </c>
      <c r="J257" s="110"/>
    </row>
    <row r="258" spans="1:10">
      <c r="A258" s="163" t="s">
        <v>6</v>
      </c>
      <c r="B258" s="156">
        <v>32700</v>
      </c>
      <c r="C258" s="156" t="s">
        <v>152</v>
      </c>
      <c r="D258" s="243">
        <v>1</v>
      </c>
      <c r="E258" s="244" t="s">
        <v>834</v>
      </c>
      <c r="F258" s="42" t="s">
        <v>835</v>
      </c>
      <c r="G258" s="42" t="s">
        <v>216</v>
      </c>
      <c r="H258" s="42" t="s">
        <v>841</v>
      </c>
      <c r="I258" s="42" t="s">
        <v>239</v>
      </c>
      <c r="J258" s="110"/>
    </row>
    <row r="259" spans="1:10">
      <c r="A259" s="163" t="s">
        <v>6</v>
      </c>
      <c r="B259" s="156">
        <v>32700</v>
      </c>
      <c r="C259" s="156" t="s">
        <v>152</v>
      </c>
      <c r="D259" s="255">
        <v>1</v>
      </c>
      <c r="E259" s="244" t="s">
        <v>834</v>
      </c>
      <c r="F259" s="42" t="s">
        <v>836</v>
      </c>
      <c r="G259" s="42" t="s">
        <v>242</v>
      </c>
      <c r="H259" s="42" t="s">
        <v>1010</v>
      </c>
      <c r="I259" s="42" t="s">
        <v>239</v>
      </c>
      <c r="J259" s="110"/>
    </row>
    <row r="260" spans="1:10">
      <c r="A260" s="163" t="s">
        <v>6</v>
      </c>
      <c r="B260" s="156">
        <v>32700</v>
      </c>
      <c r="C260" s="156" t="s">
        <v>152</v>
      </c>
      <c r="D260" s="255">
        <v>1</v>
      </c>
      <c r="E260" s="244" t="s">
        <v>834</v>
      </c>
      <c r="F260" s="42" t="s">
        <v>837</v>
      </c>
      <c r="G260" s="42" t="s">
        <v>852</v>
      </c>
      <c r="H260" s="42" t="s">
        <v>1011</v>
      </c>
      <c r="I260" s="42" t="s">
        <v>239</v>
      </c>
      <c r="J260" s="110"/>
    </row>
    <row r="261" spans="1:10">
      <c r="A261" s="163" t="s">
        <v>6</v>
      </c>
      <c r="B261" s="156">
        <v>32700</v>
      </c>
      <c r="C261" s="156" t="s">
        <v>152</v>
      </c>
      <c r="D261" s="255">
        <v>1</v>
      </c>
      <c r="E261" s="244" t="s">
        <v>834</v>
      </c>
      <c r="F261" s="42" t="s">
        <v>838</v>
      </c>
      <c r="G261" s="42" t="s">
        <v>196</v>
      </c>
      <c r="H261" s="42" t="s">
        <v>881</v>
      </c>
      <c r="I261" s="42" t="s">
        <v>239</v>
      </c>
      <c r="J261" s="110"/>
    </row>
    <row r="262" spans="1:10">
      <c r="A262" s="163" t="s">
        <v>6</v>
      </c>
      <c r="B262" s="156">
        <v>32700</v>
      </c>
      <c r="C262" s="156" t="s">
        <v>152</v>
      </c>
      <c r="D262" s="255">
        <v>1</v>
      </c>
      <c r="E262" s="244" t="s">
        <v>834</v>
      </c>
      <c r="F262" s="42" t="s">
        <v>839</v>
      </c>
      <c r="G262" s="42" t="s">
        <v>205</v>
      </c>
      <c r="H262" s="42" t="s">
        <v>596</v>
      </c>
      <c r="I262" s="42" t="s">
        <v>239</v>
      </c>
      <c r="J262" s="110"/>
    </row>
    <row r="263" spans="1:10">
      <c r="A263" s="163" t="s">
        <v>6</v>
      </c>
      <c r="B263" s="156">
        <v>32700</v>
      </c>
      <c r="C263" s="156" t="s">
        <v>152</v>
      </c>
      <c r="D263" s="255">
        <v>1</v>
      </c>
      <c r="E263" s="244" t="s">
        <v>834</v>
      </c>
      <c r="F263" s="42" t="s">
        <v>840</v>
      </c>
      <c r="G263" s="42" t="s">
        <v>195</v>
      </c>
      <c r="H263" s="42" t="s">
        <v>1012</v>
      </c>
      <c r="I263" s="42" t="s">
        <v>239</v>
      </c>
      <c r="J263" s="110"/>
    </row>
    <row r="264" spans="1:10">
      <c r="A264" s="163" t="s">
        <v>6</v>
      </c>
      <c r="B264" s="156">
        <v>32700</v>
      </c>
      <c r="C264" s="156" t="s">
        <v>152</v>
      </c>
      <c r="D264" s="255">
        <v>1</v>
      </c>
      <c r="E264" s="244" t="s">
        <v>1013</v>
      </c>
      <c r="F264" s="42" t="s">
        <v>1014</v>
      </c>
      <c r="G264" s="42" t="s">
        <v>376</v>
      </c>
      <c r="H264" s="42" t="s">
        <v>821</v>
      </c>
      <c r="I264" s="42" t="s">
        <v>239</v>
      </c>
      <c r="J264" s="110"/>
    </row>
    <row r="265" spans="1:10">
      <c r="A265" s="163" t="s">
        <v>6</v>
      </c>
      <c r="B265" s="156">
        <v>32700</v>
      </c>
      <c r="C265" s="156" t="s">
        <v>152</v>
      </c>
      <c r="D265" s="255">
        <v>1</v>
      </c>
      <c r="E265" s="244" t="s">
        <v>1013</v>
      </c>
      <c r="F265" s="42" t="s">
        <v>1015</v>
      </c>
      <c r="G265" s="42" t="s">
        <v>202</v>
      </c>
      <c r="H265" s="42" t="s">
        <v>765</v>
      </c>
      <c r="I265" s="42" t="s">
        <v>239</v>
      </c>
      <c r="J265" s="110"/>
    </row>
    <row r="266" spans="1:10">
      <c r="A266" s="163" t="s">
        <v>6</v>
      </c>
      <c r="B266" s="156">
        <v>32700</v>
      </c>
      <c r="C266" s="156" t="s">
        <v>152</v>
      </c>
      <c r="D266" s="255">
        <v>1</v>
      </c>
      <c r="E266" s="244" t="s">
        <v>1013</v>
      </c>
      <c r="F266" s="42" t="s">
        <v>1016</v>
      </c>
      <c r="G266" s="42" t="s">
        <v>1019</v>
      </c>
      <c r="H266" s="42" t="s">
        <v>1018</v>
      </c>
      <c r="I266" s="42" t="s">
        <v>239</v>
      </c>
      <c r="J266" s="110"/>
    </row>
    <row r="267" spans="1:10">
      <c r="A267" s="163" t="s">
        <v>45</v>
      </c>
      <c r="B267" s="156">
        <v>32700</v>
      </c>
      <c r="C267" s="156" t="s">
        <v>152</v>
      </c>
      <c r="D267" s="255">
        <v>1</v>
      </c>
      <c r="E267" s="244" t="s">
        <v>1013</v>
      </c>
      <c r="F267" s="42" t="s">
        <v>1017</v>
      </c>
      <c r="G267" s="42" t="s">
        <v>376</v>
      </c>
      <c r="H267" s="42" t="s">
        <v>207</v>
      </c>
      <c r="I267" s="42" t="s">
        <v>219</v>
      </c>
      <c r="J267" s="110"/>
    </row>
    <row r="268" spans="1:10">
      <c r="A268" s="163" t="s">
        <v>6</v>
      </c>
      <c r="B268" s="156">
        <v>32700</v>
      </c>
      <c r="C268" s="156" t="s">
        <v>152</v>
      </c>
      <c r="D268" s="255">
        <v>1</v>
      </c>
      <c r="E268" s="244" t="s">
        <v>1020</v>
      </c>
      <c r="F268" s="42" t="s">
        <v>1021</v>
      </c>
      <c r="G268" s="42" t="s">
        <v>194</v>
      </c>
      <c r="H268" s="42" t="s">
        <v>1026</v>
      </c>
      <c r="I268" s="42" t="s">
        <v>239</v>
      </c>
      <c r="J268" s="110"/>
    </row>
    <row r="269" spans="1:10">
      <c r="A269" s="163" t="s">
        <v>6</v>
      </c>
      <c r="B269" s="156">
        <v>32700</v>
      </c>
      <c r="C269" s="156" t="s">
        <v>152</v>
      </c>
      <c r="D269" s="255">
        <v>1</v>
      </c>
      <c r="E269" s="244" t="s">
        <v>1020</v>
      </c>
      <c r="F269" s="42" t="s">
        <v>1022</v>
      </c>
      <c r="G269" s="42" t="s">
        <v>191</v>
      </c>
      <c r="H269" s="42" t="s">
        <v>1027</v>
      </c>
      <c r="I269" s="42" t="s">
        <v>239</v>
      </c>
      <c r="J269" s="110"/>
    </row>
    <row r="270" spans="1:10">
      <c r="A270" s="163" t="s">
        <v>45</v>
      </c>
      <c r="B270" s="156">
        <v>32700</v>
      </c>
      <c r="C270" s="156" t="s">
        <v>152</v>
      </c>
      <c r="D270" s="255">
        <v>1</v>
      </c>
      <c r="E270" s="244" t="s">
        <v>1020</v>
      </c>
      <c r="F270" s="42" t="s">
        <v>1023</v>
      </c>
      <c r="G270" s="42" t="s">
        <v>242</v>
      </c>
      <c r="H270" s="42" t="s">
        <v>1028</v>
      </c>
      <c r="I270" s="42" t="s">
        <v>219</v>
      </c>
      <c r="J270" s="110"/>
    </row>
    <row r="271" spans="1:10">
      <c r="A271" s="163" t="s">
        <v>6</v>
      </c>
      <c r="B271" s="156">
        <v>32700</v>
      </c>
      <c r="C271" s="156" t="s">
        <v>152</v>
      </c>
      <c r="D271" s="255">
        <v>1</v>
      </c>
      <c r="E271" s="244" t="s">
        <v>1020</v>
      </c>
      <c r="F271" s="42" t="s">
        <v>1024</v>
      </c>
      <c r="G271" s="42" t="s">
        <v>191</v>
      </c>
      <c r="H271" s="42" t="s">
        <v>1029</v>
      </c>
      <c r="I271" s="42" t="s">
        <v>239</v>
      </c>
      <c r="J271" s="110"/>
    </row>
    <row r="272" spans="1:10">
      <c r="A272" s="163" t="s">
        <v>6</v>
      </c>
      <c r="B272" s="156">
        <v>32700</v>
      </c>
      <c r="C272" s="156" t="s">
        <v>152</v>
      </c>
      <c r="D272" s="255">
        <v>1</v>
      </c>
      <c r="E272" s="244" t="s">
        <v>1020</v>
      </c>
      <c r="F272" s="42" t="s">
        <v>1025</v>
      </c>
      <c r="G272" s="42" t="s">
        <v>191</v>
      </c>
      <c r="H272" s="42" t="s">
        <v>767</v>
      </c>
      <c r="I272" s="42" t="s">
        <v>239</v>
      </c>
      <c r="J272" s="110"/>
    </row>
    <row r="273" spans="1:10">
      <c r="A273" s="163"/>
      <c r="B273" s="156"/>
      <c r="C273" s="156"/>
      <c r="D273" s="255"/>
      <c r="E273" s="244"/>
      <c r="F273" s="42"/>
      <c r="G273" s="42"/>
      <c r="H273" s="42"/>
      <c r="I273" s="42"/>
      <c r="J273" s="110"/>
    </row>
    <row r="274" spans="1:10">
      <c r="A274" s="163"/>
      <c r="B274" s="156"/>
      <c r="C274" s="156"/>
      <c r="D274" s="255"/>
      <c r="E274" s="244"/>
      <c r="F274" s="42"/>
      <c r="G274" s="42"/>
      <c r="H274" s="42"/>
      <c r="I274" s="42"/>
      <c r="J274" s="110"/>
    </row>
    <row r="275" spans="1:10">
      <c r="A275" s="163"/>
      <c r="B275" s="156"/>
      <c r="C275" s="156"/>
      <c r="D275" s="255"/>
      <c r="E275" s="244"/>
      <c r="F275" s="42"/>
      <c r="G275" s="42"/>
      <c r="H275" s="42"/>
      <c r="I275" s="42"/>
      <c r="J275" s="110"/>
    </row>
    <row r="276" spans="1:10">
      <c r="A276" s="163"/>
      <c r="B276" s="156"/>
      <c r="C276" s="156"/>
      <c r="D276" s="255"/>
      <c r="E276" s="244"/>
      <c r="F276" s="42"/>
      <c r="G276" s="42"/>
      <c r="H276" s="42"/>
      <c r="I276" s="42"/>
      <c r="J276" s="110"/>
    </row>
    <row r="277" spans="1:10">
      <c r="A277" s="163"/>
      <c r="B277" s="156"/>
      <c r="C277" s="156"/>
      <c r="D277" s="255"/>
      <c r="E277" s="244"/>
      <c r="F277" s="42"/>
      <c r="G277" s="42"/>
      <c r="H277" s="42"/>
      <c r="I277" s="42"/>
      <c r="J277" s="110"/>
    </row>
    <row r="278" spans="1:10">
      <c r="A278" s="163"/>
      <c r="B278" s="156"/>
      <c r="C278" s="156"/>
      <c r="D278" s="255"/>
      <c r="E278" s="244"/>
      <c r="F278" s="42"/>
      <c r="G278" s="42"/>
      <c r="H278" s="42"/>
      <c r="I278" s="42"/>
      <c r="J278" s="110"/>
    </row>
    <row r="279" spans="1:10">
      <c r="A279" s="168"/>
      <c r="B279" s="168"/>
      <c r="C279" s="168"/>
      <c r="D279" s="168"/>
      <c r="E279" s="168"/>
      <c r="F279" s="168"/>
      <c r="G279" s="168"/>
      <c r="H279" s="168"/>
      <c r="I279" s="168"/>
      <c r="J279" s="110"/>
    </row>
    <row r="280" spans="1:10">
      <c r="A280" s="168"/>
      <c r="B280" s="168"/>
      <c r="C280" s="168"/>
      <c r="D280" s="168"/>
      <c r="E280" s="168"/>
      <c r="F280" s="168"/>
      <c r="G280" s="168"/>
      <c r="H280" s="168"/>
      <c r="I280" s="168"/>
      <c r="J280" s="110"/>
    </row>
    <row r="281" spans="1:10">
      <c r="A281" s="168"/>
      <c r="B281" s="168"/>
      <c r="C281" s="168"/>
      <c r="D281" s="168"/>
      <c r="E281" s="168"/>
      <c r="F281" s="168"/>
      <c r="G281" s="168"/>
      <c r="H281" s="168"/>
      <c r="I281" s="168"/>
      <c r="J281" s="110"/>
    </row>
    <row r="282" spans="1:10">
      <c r="A282" s="168"/>
      <c r="B282" s="168"/>
      <c r="C282" s="168"/>
      <c r="D282" s="168"/>
      <c r="E282" s="168"/>
      <c r="F282" s="168"/>
      <c r="G282" s="168"/>
      <c r="H282" s="168"/>
      <c r="I282" s="168"/>
      <c r="J282" s="110"/>
    </row>
    <row r="283" spans="1:10">
      <c r="A283" s="168"/>
      <c r="B283" s="168"/>
      <c r="C283" s="168"/>
      <c r="D283" s="168"/>
      <c r="E283" s="168"/>
      <c r="F283" s="168"/>
      <c r="G283" s="168"/>
      <c r="H283" s="168"/>
      <c r="I283" s="168"/>
      <c r="J283" s="110"/>
    </row>
    <row r="284" spans="1:10">
      <c r="A284" s="168"/>
      <c r="B284" s="168"/>
      <c r="C284" s="168"/>
      <c r="D284" s="168"/>
      <c r="E284" s="168"/>
      <c r="F284" s="168"/>
      <c r="G284" s="168"/>
      <c r="H284" s="168"/>
      <c r="I284" s="168"/>
      <c r="J284" s="110"/>
    </row>
    <row r="285" spans="1:10">
      <c r="A285" s="168"/>
      <c r="B285" s="168"/>
      <c r="C285" s="168"/>
      <c r="D285" s="168"/>
      <c r="E285" s="168"/>
      <c r="F285" s="168"/>
      <c r="G285" s="168"/>
      <c r="H285" s="168"/>
      <c r="I285" s="168"/>
      <c r="J285" s="110"/>
    </row>
    <row r="286" spans="1:10">
      <c r="A286" s="168"/>
      <c r="B286" s="168"/>
      <c r="C286" s="168"/>
      <c r="D286" s="168"/>
      <c r="E286" s="168"/>
      <c r="F286" s="168"/>
      <c r="G286" s="168"/>
      <c r="H286" s="168"/>
      <c r="I286" s="168"/>
      <c r="J286" s="110"/>
    </row>
    <row r="287" spans="1:10">
      <c r="A287" s="168"/>
      <c r="B287" s="168"/>
      <c r="C287" s="168"/>
      <c r="D287" s="168"/>
      <c r="E287" s="168"/>
      <c r="F287" s="168"/>
      <c r="G287" s="168"/>
      <c r="H287" s="168"/>
      <c r="I287" s="168"/>
      <c r="J287" s="110"/>
    </row>
    <row r="288" spans="1:10">
      <c r="A288" s="168"/>
      <c r="B288" s="168"/>
      <c r="C288" s="168"/>
      <c r="D288" s="168"/>
      <c r="E288" s="168"/>
      <c r="F288" s="168"/>
      <c r="G288" s="168"/>
      <c r="H288" s="168"/>
      <c r="I288" s="168"/>
      <c r="J288" s="110"/>
    </row>
    <row r="289" spans="1:10">
      <c r="A289" s="168"/>
      <c r="B289" s="168"/>
      <c r="C289" s="168"/>
      <c r="D289" s="168"/>
      <c r="E289" s="168"/>
      <c r="F289" s="168"/>
      <c r="G289" s="168"/>
      <c r="H289" s="168"/>
      <c r="I289" s="168"/>
      <c r="J289" s="110"/>
    </row>
    <row r="290" spans="1:10">
      <c r="A290" s="168"/>
      <c r="B290" s="168"/>
      <c r="C290" s="168"/>
      <c r="D290" s="168"/>
      <c r="E290" s="168"/>
      <c r="F290" s="168"/>
      <c r="G290" s="168"/>
      <c r="H290" s="168"/>
      <c r="I290" s="168"/>
      <c r="J290" s="110"/>
    </row>
    <row r="291" spans="1:10">
      <c r="A291" s="168"/>
      <c r="B291" s="168"/>
      <c r="C291" s="168"/>
      <c r="D291" s="168"/>
      <c r="E291" s="168"/>
      <c r="F291" s="168"/>
      <c r="G291" s="168"/>
      <c r="H291" s="168"/>
      <c r="I291" s="168"/>
      <c r="J291" s="110"/>
    </row>
    <row r="292" spans="1:10">
      <c r="A292" s="168"/>
      <c r="B292" s="168"/>
      <c r="C292" s="168"/>
      <c r="D292" s="168"/>
      <c r="E292" s="168"/>
      <c r="F292" s="168"/>
      <c r="G292" s="168"/>
      <c r="H292" s="168"/>
      <c r="I292" s="168"/>
      <c r="J292" s="110"/>
    </row>
    <row r="293" spans="1:10">
      <c r="A293" s="168"/>
      <c r="B293" s="168"/>
      <c r="C293" s="168"/>
      <c r="D293" s="168"/>
      <c r="E293" s="168"/>
      <c r="F293" s="168"/>
      <c r="G293" s="168"/>
      <c r="H293" s="168"/>
      <c r="I293" s="168"/>
      <c r="J293" s="110"/>
    </row>
    <row r="294" spans="1:10">
      <c r="A294" s="168"/>
      <c r="B294" s="168"/>
      <c r="C294" s="168"/>
      <c r="D294" s="168"/>
      <c r="E294" s="168"/>
      <c r="F294" s="168"/>
      <c r="G294" s="168"/>
      <c r="H294" s="168"/>
      <c r="I294" s="168"/>
      <c r="J294" s="110"/>
    </row>
    <row r="295" spans="1:10">
      <c r="A295" s="168"/>
      <c r="B295" s="168"/>
      <c r="C295" s="168"/>
      <c r="D295" s="168"/>
      <c r="E295" s="168"/>
      <c r="F295" s="168"/>
      <c r="G295" s="168"/>
      <c r="H295" s="168"/>
      <c r="I295" s="168"/>
      <c r="J295" s="110"/>
    </row>
    <row r="296" spans="1:10">
      <c r="A296" s="163" t="s">
        <v>6</v>
      </c>
      <c r="B296" s="156"/>
      <c r="C296" s="156"/>
      <c r="D296" s="243"/>
      <c r="E296" s="244"/>
      <c r="F296" s="42"/>
      <c r="G296" s="42"/>
      <c r="H296" s="42"/>
      <c r="I296" s="42"/>
      <c r="J296" s="110"/>
    </row>
    <row r="297" spans="1:10">
      <c r="A297" s="163" t="s">
        <v>6</v>
      </c>
      <c r="B297" s="156"/>
      <c r="C297" s="156"/>
      <c r="D297" s="243"/>
      <c r="E297" s="244"/>
      <c r="F297" s="42"/>
      <c r="G297" s="42"/>
      <c r="H297" s="42"/>
      <c r="I297" s="42"/>
      <c r="J297" s="110"/>
    </row>
    <row r="298" spans="1:10">
      <c r="A298" s="163" t="s">
        <v>6</v>
      </c>
      <c r="B298" s="156"/>
      <c r="C298" s="156"/>
      <c r="D298" s="20"/>
      <c r="E298" s="21"/>
      <c r="F298" s="42"/>
      <c r="G298" s="42"/>
      <c r="H298" s="42"/>
      <c r="I298" s="42"/>
      <c r="J298" s="110"/>
    </row>
    <row r="299" spans="1:10">
      <c r="A299" s="163" t="s">
        <v>6</v>
      </c>
      <c r="B299" s="156"/>
      <c r="C299" s="156"/>
      <c r="D299" s="20"/>
      <c r="E299" s="21"/>
      <c r="F299" s="42"/>
      <c r="G299" s="42"/>
      <c r="H299" s="42"/>
      <c r="I299" s="42"/>
      <c r="J299" s="110"/>
    </row>
    <row r="300" spans="1:10">
      <c r="A300" s="163" t="s">
        <v>6</v>
      </c>
      <c r="B300" s="156"/>
      <c r="C300" s="156"/>
      <c r="D300" s="20"/>
      <c r="E300" s="21"/>
      <c r="F300" s="42"/>
      <c r="G300" s="42"/>
      <c r="H300" s="42"/>
      <c r="I300" s="42"/>
      <c r="J300" s="110"/>
    </row>
    <row r="301" spans="1:10">
      <c r="A301" s="163" t="s">
        <v>7</v>
      </c>
      <c r="B301" s="156"/>
      <c r="C301" s="156"/>
      <c r="D301" s="20"/>
      <c r="E301" s="21"/>
      <c r="F301" s="42"/>
      <c r="G301" s="42"/>
      <c r="H301" s="42"/>
      <c r="I301" s="42"/>
      <c r="J301" s="110"/>
    </row>
    <row r="302" spans="1:10">
      <c r="A302" s="163" t="s">
        <v>6</v>
      </c>
      <c r="B302" s="156"/>
      <c r="C302" s="156"/>
      <c r="D302" s="20"/>
      <c r="E302" s="21"/>
      <c r="F302" s="42"/>
      <c r="G302" s="42"/>
      <c r="H302" s="42"/>
      <c r="I302" s="42"/>
      <c r="J302" s="110"/>
    </row>
    <row r="303" spans="1:10">
      <c r="A303" s="163" t="s">
        <v>45</v>
      </c>
      <c r="B303" s="156"/>
      <c r="C303" s="156"/>
      <c r="D303" s="20"/>
      <c r="E303" s="21"/>
      <c r="F303" s="42"/>
      <c r="G303" s="42"/>
      <c r="H303" s="42"/>
      <c r="I303" s="42"/>
      <c r="J303" s="110"/>
    </row>
    <row r="304" spans="1:10">
      <c r="A304" s="163" t="s">
        <v>45</v>
      </c>
      <c r="B304" s="156"/>
      <c r="C304" s="156"/>
      <c r="D304" s="20"/>
      <c r="E304" s="21"/>
      <c r="F304" s="42"/>
      <c r="G304" s="42"/>
      <c r="H304" s="42"/>
      <c r="I304" s="42"/>
      <c r="J304" s="110"/>
    </row>
    <row r="305" spans="1:10">
      <c r="A305" s="163" t="s">
        <v>45</v>
      </c>
      <c r="B305" s="156"/>
      <c r="C305" s="156"/>
      <c r="D305" s="20"/>
      <c r="E305" s="21"/>
      <c r="F305" s="42"/>
      <c r="G305" s="42"/>
      <c r="H305" s="42"/>
      <c r="I305" s="42"/>
      <c r="J305" s="110"/>
    </row>
    <row r="306" spans="1:10">
      <c r="A306" s="163" t="s">
        <v>45</v>
      </c>
      <c r="B306" s="156"/>
      <c r="C306" s="156"/>
      <c r="D306" s="20"/>
      <c r="E306" s="21"/>
      <c r="F306" s="42"/>
      <c r="G306" s="42"/>
      <c r="H306" s="42"/>
      <c r="I306" s="42"/>
      <c r="J306" s="110"/>
    </row>
    <row r="307" spans="1:10">
      <c r="A307" s="163" t="s">
        <v>45</v>
      </c>
      <c r="B307" s="20"/>
      <c r="C307" s="20"/>
      <c r="D307" s="20"/>
      <c r="E307" s="21"/>
      <c r="F307" s="42"/>
      <c r="G307" s="42"/>
      <c r="H307" s="42"/>
      <c r="I307" s="42"/>
      <c r="J307" s="110"/>
    </row>
    <row r="308" spans="1:10">
      <c r="A308" s="163" t="s">
        <v>45</v>
      </c>
      <c r="B308" s="20"/>
      <c r="C308" s="20"/>
      <c r="D308" s="20"/>
      <c r="E308" s="21"/>
      <c r="F308" s="42"/>
      <c r="G308" s="42"/>
      <c r="H308" s="42"/>
      <c r="I308" s="42"/>
      <c r="J308" s="110"/>
    </row>
    <row r="309" spans="1:10">
      <c r="A309" s="163" t="s">
        <v>45</v>
      </c>
      <c r="B309" s="20"/>
      <c r="C309" s="20"/>
      <c r="D309" s="20"/>
      <c r="E309" s="21"/>
      <c r="F309" s="42"/>
      <c r="G309" s="42"/>
      <c r="H309" s="42"/>
      <c r="I309" s="42"/>
      <c r="J309" s="110"/>
    </row>
    <row r="310" spans="1:10">
      <c r="A310" s="163" t="s">
        <v>45</v>
      </c>
      <c r="B310" s="20"/>
      <c r="C310" s="20"/>
      <c r="D310" s="20"/>
      <c r="E310" s="21"/>
      <c r="F310" s="42"/>
      <c r="G310" s="42"/>
      <c r="H310" s="42"/>
      <c r="I310" s="42"/>
      <c r="J310" s="110"/>
    </row>
    <row r="311" spans="1:10">
      <c r="A311" s="163" t="s">
        <v>45</v>
      </c>
      <c r="B311" s="20"/>
      <c r="C311" s="20"/>
      <c r="D311" s="20"/>
      <c r="E311" s="21"/>
      <c r="F311" s="42"/>
      <c r="G311" s="42"/>
      <c r="H311" s="42"/>
      <c r="I311" s="42"/>
      <c r="J311" s="110"/>
    </row>
    <row r="312" spans="1:10">
      <c r="A312" s="163" t="s">
        <v>45</v>
      </c>
      <c r="B312" s="20"/>
      <c r="C312" s="20"/>
      <c r="D312" s="20"/>
      <c r="E312" s="21"/>
      <c r="F312" s="42"/>
      <c r="G312" s="42"/>
      <c r="H312" s="42"/>
      <c r="I312" s="42"/>
      <c r="J312" s="110"/>
    </row>
    <row r="313" spans="1:10">
      <c r="A313" s="163" t="s">
        <v>45</v>
      </c>
      <c r="B313" s="20"/>
      <c r="C313" s="20"/>
      <c r="D313" s="20"/>
      <c r="E313" s="21"/>
      <c r="F313" s="42"/>
      <c r="G313" s="42"/>
      <c r="H313" s="42"/>
      <c r="I313" s="42"/>
      <c r="J313" s="110"/>
    </row>
    <row r="314" spans="1:10">
      <c r="A314" s="163" t="s">
        <v>45</v>
      </c>
      <c r="B314" s="20"/>
      <c r="C314" s="20"/>
      <c r="D314" s="20"/>
      <c r="E314" s="21"/>
      <c r="F314" s="42"/>
      <c r="G314" s="42"/>
      <c r="H314" s="42"/>
      <c r="I314" s="42"/>
      <c r="J314" s="110"/>
    </row>
    <row r="315" spans="1:10">
      <c r="A315" s="163" t="s">
        <v>45</v>
      </c>
      <c r="B315" s="20"/>
      <c r="C315" s="20"/>
      <c r="D315" s="20"/>
      <c r="E315" s="21"/>
      <c r="F315" s="42"/>
      <c r="G315" s="42"/>
      <c r="H315" s="42"/>
      <c r="I315" s="42"/>
      <c r="J315" s="110"/>
    </row>
    <row r="316" spans="1:10">
      <c r="A316" s="163" t="s">
        <v>45</v>
      </c>
      <c r="B316" s="20"/>
      <c r="C316" s="20"/>
      <c r="D316" s="20"/>
      <c r="E316" s="21"/>
      <c r="F316" s="42"/>
      <c r="G316" s="42"/>
      <c r="H316" s="42"/>
      <c r="I316" s="42"/>
      <c r="J316" s="110"/>
    </row>
    <row r="317" spans="1:10">
      <c r="A317" s="163" t="s">
        <v>45</v>
      </c>
      <c r="B317" s="20"/>
      <c r="C317" s="20"/>
      <c r="D317" s="20"/>
      <c r="E317" s="21"/>
      <c r="F317" s="42"/>
      <c r="G317" s="42"/>
      <c r="H317" s="42"/>
      <c r="I317" s="42"/>
      <c r="J317" s="110"/>
    </row>
    <row r="318" spans="1:10">
      <c r="A318" s="163" t="s">
        <v>45</v>
      </c>
      <c r="B318" s="20"/>
      <c r="C318" s="20"/>
      <c r="D318" s="20"/>
      <c r="E318" s="21"/>
      <c r="F318" s="42"/>
      <c r="G318" s="42"/>
      <c r="H318" s="42"/>
      <c r="I318" s="42"/>
      <c r="J318" s="110"/>
    </row>
    <row r="319" spans="1:10">
      <c r="A319" s="163" t="s">
        <v>45</v>
      </c>
      <c r="B319" s="20"/>
      <c r="C319" s="20"/>
      <c r="D319" s="20"/>
      <c r="E319" s="21"/>
      <c r="F319" s="42"/>
      <c r="G319" s="42"/>
      <c r="H319" s="42"/>
      <c r="I319" s="42"/>
      <c r="J319" s="110"/>
    </row>
    <row r="320" spans="1:10">
      <c r="A320" s="163" t="s">
        <v>45</v>
      </c>
      <c r="B320" s="20"/>
      <c r="C320" s="20"/>
      <c r="D320" s="20"/>
      <c r="E320" s="21"/>
      <c r="F320" s="42"/>
      <c r="G320" s="42"/>
      <c r="H320" s="42"/>
      <c r="I320" s="42"/>
      <c r="J320" s="110"/>
    </row>
    <row r="321" spans="1:10">
      <c r="A321" s="163" t="s">
        <v>6</v>
      </c>
      <c r="B321" s="20"/>
      <c r="C321" s="20"/>
      <c r="D321" s="20"/>
      <c r="E321" s="21"/>
      <c r="F321" s="42"/>
      <c r="G321" s="42"/>
      <c r="H321" s="42"/>
      <c r="I321" s="42"/>
      <c r="J321" s="110"/>
    </row>
    <row r="322" spans="1:10">
      <c r="A322" s="163" t="s">
        <v>6</v>
      </c>
      <c r="B322" s="20"/>
      <c r="C322" s="20"/>
      <c r="D322" s="20"/>
      <c r="E322" s="21"/>
      <c r="F322" s="42"/>
      <c r="G322" s="42"/>
      <c r="H322" s="42"/>
      <c r="I322" s="42"/>
      <c r="J322" s="110"/>
    </row>
    <row r="323" spans="1:10">
      <c r="A323" s="163" t="s">
        <v>6</v>
      </c>
      <c r="B323" s="20"/>
      <c r="C323" s="20"/>
      <c r="D323" s="20"/>
      <c r="E323" s="21"/>
      <c r="F323" s="42"/>
      <c r="G323" s="42"/>
      <c r="H323" s="42"/>
      <c r="I323" s="42"/>
      <c r="J323" s="110"/>
    </row>
    <row r="324" spans="1:10">
      <c r="A324" s="163" t="s">
        <v>6</v>
      </c>
      <c r="B324" s="20"/>
      <c r="C324" s="20"/>
      <c r="D324" s="20"/>
      <c r="E324" s="21"/>
      <c r="F324" s="42"/>
      <c r="G324" s="42"/>
      <c r="H324" s="42"/>
      <c r="I324" s="42"/>
      <c r="J324" s="110"/>
    </row>
    <row r="325" spans="1:10">
      <c r="A325" s="163" t="s">
        <v>6</v>
      </c>
      <c r="B325" s="20"/>
      <c r="C325" s="20"/>
      <c r="D325" s="20"/>
      <c r="E325" s="21"/>
      <c r="F325" s="42"/>
      <c r="G325" s="42"/>
      <c r="H325" s="42"/>
      <c r="I325" s="42"/>
      <c r="J325" s="110"/>
    </row>
    <row r="326" spans="1:10">
      <c r="A326" s="163" t="s">
        <v>6</v>
      </c>
      <c r="B326" s="20"/>
      <c r="C326" s="20"/>
      <c r="D326" s="20"/>
      <c r="E326" s="21"/>
      <c r="F326" s="42"/>
      <c r="G326" s="42"/>
      <c r="H326" s="42"/>
      <c r="I326" s="42"/>
      <c r="J326" s="110"/>
    </row>
    <row r="327" spans="1:10">
      <c r="A327" s="163" t="s">
        <v>45</v>
      </c>
      <c r="B327" s="20"/>
      <c r="C327" s="20"/>
      <c r="D327" s="20"/>
      <c r="E327" s="21"/>
      <c r="F327" s="42"/>
      <c r="G327" s="42"/>
      <c r="H327" s="42"/>
      <c r="I327" s="42"/>
      <c r="J327" s="110"/>
    </row>
    <row r="328" spans="1:10">
      <c r="A328" s="163" t="s">
        <v>45</v>
      </c>
      <c r="B328" s="20"/>
      <c r="C328" s="20"/>
      <c r="D328" s="20"/>
      <c r="E328" s="21"/>
      <c r="F328" s="42"/>
      <c r="G328" s="42"/>
      <c r="H328" s="42"/>
      <c r="I328" s="42"/>
      <c r="J328" s="110"/>
    </row>
    <row r="329" spans="1:10">
      <c r="A329" s="163" t="s">
        <v>45</v>
      </c>
      <c r="B329" s="20"/>
      <c r="C329" s="20"/>
      <c r="D329" s="20"/>
      <c r="E329" s="21"/>
      <c r="F329" s="42"/>
      <c r="G329" s="42"/>
      <c r="H329" s="42"/>
      <c r="I329" s="42"/>
      <c r="J329" s="110"/>
    </row>
    <row r="330" spans="1:10">
      <c r="A330" s="163" t="s">
        <v>6</v>
      </c>
      <c r="B330" s="156"/>
      <c r="C330" s="156"/>
      <c r="D330" s="20"/>
      <c r="E330" s="21"/>
      <c r="F330" s="42"/>
      <c r="G330" s="42"/>
      <c r="H330" s="42"/>
      <c r="I330" s="42"/>
      <c r="J330" s="110"/>
    </row>
    <row r="331" spans="1:10">
      <c r="A331" s="163" t="s">
        <v>6</v>
      </c>
      <c r="B331" s="156"/>
      <c r="C331" s="156"/>
      <c r="D331" s="20"/>
      <c r="E331" s="21"/>
      <c r="F331" s="42"/>
      <c r="G331" s="42"/>
      <c r="H331" s="42"/>
      <c r="I331" s="42"/>
      <c r="J331" s="110"/>
    </row>
    <row r="332" spans="1:10">
      <c r="A332" s="163" t="s">
        <v>45</v>
      </c>
      <c r="B332" s="156"/>
      <c r="C332" s="156"/>
      <c r="D332" s="20"/>
      <c r="E332" s="21"/>
      <c r="F332" s="42"/>
      <c r="G332" s="42"/>
      <c r="H332" s="42"/>
      <c r="I332" s="42"/>
      <c r="J332" s="110"/>
    </row>
    <row r="333" spans="1:10">
      <c r="A333" s="163" t="s">
        <v>45</v>
      </c>
      <c r="B333" s="156"/>
      <c r="C333" s="156"/>
      <c r="D333" s="20"/>
      <c r="E333" s="21"/>
      <c r="F333" s="42"/>
      <c r="G333" s="42"/>
      <c r="H333" s="42"/>
      <c r="I333" s="42"/>
      <c r="J333" s="110"/>
    </row>
    <row r="334" spans="1:10">
      <c r="A334" s="163" t="s">
        <v>45</v>
      </c>
      <c r="B334" s="156"/>
      <c r="C334" s="156"/>
      <c r="D334" s="20"/>
      <c r="E334" s="21"/>
      <c r="F334" s="42"/>
      <c r="G334" s="42"/>
      <c r="H334" s="42"/>
      <c r="I334" s="42"/>
      <c r="J334" s="110"/>
    </row>
    <row r="335" spans="1:10">
      <c r="A335" s="163" t="s">
        <v>6</v>
      </c>
      <c r="B335" s="156"/>
      <c r="C335" s="156"/>
      <c r="D335" s="20"/>
      <c r="E335" s="21"/>
      <c r="F335" s="42"/>
      <c r="G335" s="42"/>
      <c r="H335" s="42"/>
      <c r="I335" s="42"/>
      <c r="J335" s="110"/>
    </row>
    <row r="336" spans="1:10">
      <c r="A336" s="163" t="s">
        <v>6</v>
      </c>
      <c r="B336" s="156"/>
      <c r="C336" s="156"/>
      <c r="D336" s="20"/>
      <c r="E336" s="21"/>
      <c r="F336" s="42"/>
      <c r="G336" s="42"/>
      <c r="H336" s="42"/>
      <c r="I336" s="42"/>
      <c r="J336" s="110"/>
    </row>
    <row r="337" spans="1:10">
      <c r="A337" s="163" t="s">
        <v>6</v>
      </c>
      <c r="B337" s="156"/>
      <c r="C337" s="156"/>
      <c r="D337" s="20"/>
      <c r="E337" s="21"/>
      <c r="F337" s="42"/>
      <c r="G337" s="42"/>
      <c r="H337" s="42"/>
      <c r="I337" s="42"/>
      <c r="J337" s="110"/>
    </row>
    <row r="338" spans="1:10">
      <c r="A338" s="163" t="s">
        <v>45</v>
      </c>
      <c r="B338" s="156"/>
      <c r="C338" s="156"/>
      <c r="D338" s="20"/>
      <c r="E338" s="21"/>
      <c r="F338" s="42"/>
      <c r="G338" s="42"/>
      <c r="H338" s="42"/>
      <c r="I338" s="42"/>
      <c r="J338" s="110"/>
    </row>
    <row r="339" spans="1:10">
      <c r="A339" s="163" t="s">
        <v>45</v>
      </c>
      <c r="B339" s="156"/>
      <c r="C339" s="156"/>
      <c r="D339" s="20"/>
      <c r="E339" s="21"/>
      <c r="F339" s="42"/>
      <c r="G339" s="42"/>
      <c r="H339" s="42"/>
      <c r="I339" s="42"/>
      <c r="J339" s="110"/>
    </row>
    <row r="340" spans="1:10">
      <c r="A340" s="163" t="s">
        <v>45</v>
      </c>
      <c r="B340" s="156"/>
      <c r="C340" s="156"/>
      <c r="D340" s="20"/>
      <c r="E340" s="21"/>
      <c r="F340" s="42"/>
      <c r="G340" s="42"/>
      <c r="H340" s="42"/>
      <c r="I340" s="42"/>
      <c r="J340" s="110"/>
    </row>
    <row r="341" spans="1:10">
      <c r="A341" s="163" t="s">
        <v>6</v>
      </c>
      <c r="B341" s="156"/>
      <c r="C341" s="156"/>
      <c r="D341" s="20"/>
      <c r="E341" s="21"/>
      <c r="F341" s="42"/>
      <c r="G341" s="42"/>
      <c r="H341" s="42"/>
      <c r="I341" s="42"/>
      <c r="J341" s="110"/>
    </row>
    <row r="342" spans="1:10">
      <c r="A342" s="163" t="s">
        <v>45</v>
      </c>
      <c r="B342" s="156"/>
      <c r="C342" s="156"/>
      <c r="D342" s="20"/>
      <c r="E342" s="21"/>
      <c r="F342" s="42"/>
      <c r="G342" s="42"/>
      <c r="H342" s="42"/>
      <c r="I342" s="42"/>
      <c r="J342" s="110"/>
    </row>
    <row r="343" spans="1:10">
      <c r="A343" s="163" t="s">
        <v>45</v>
      </c>
      <c r="B343" s="156"/>
      <c r="C343" s="156"/>
      <c r="D343" s="20"/>
      <c r="E343" s="21"/>
      <c r="F343" s="42"/>
      <c r="G343" s="42"/>
      <c r="H343" s="42"/>
      <c r="I343" s="42"/>
      <c r="J343" s="110"/>
    </row>
    <row r="344" spans="1:10">
      <c r="A344" s="163" t="s">
        <v>6</v>
      </c>
      <c r="B344" s="156"/>
      <c r="C344" s="156"/>
      <c r="D344" s="20"/>
      <c r="E344" s="21"/>
      <c r="F344" s="42"/>
      <c r="G344" s="42"/>
      <c r="H344" s="42"/>
      <c r="I344" s="42"/>
      <c r="J344" s="110"/>
    </row>
    <row r="345" spans="1:10">
      <c r="A345" s="163" t="s">
        <v>6</v>
      </c>
      <c r="B345" s="156"/>
      <c r="C345" s="156"/>
      <c r="D345" s="20"/>
      <c r="E345" s="21"/>
      <c r="F345" s="42"/>
      <c r="G345" s="42"/>
      <c r="H345" s="42"/>
      <c r="I345" s="42"/>
      <c r="J345" s="110"/>
    </row>
    <row r="346" spans="1:10">
      <c r="A346" s="163" t="s">
        <v>6</v>
      </c>
      <c r="B346" s="156"/>
      <c r="C346" s="156"/>
      <c r="D346" s="20"/>
      <c r="E346" s="21"/>
      <c r="F346" s="42"/>
      <c r="G346" s="42"/>
      <c r="H346" s="42"/>
      <c r="I346" s="42"/>
      <c r="J346" s="110"/>
    </row>
    <row r="347" spans="1:10">
      <c r="A347" s="163" t="s">
        <v>45</v>
      </c>
      <c r="B347" s="156"/>
      <c r="C347" s="156"/>
      <c r="D347" s="20"/>
      <c r="E347" s="21"/>
      <c r="F347" s="42"/>
      <c r="G347" s="42"/>
      <c r="H347" s="42"/>
      <c r="I347" s="42"/>
      <c r="J347" s="110"/>
    </row>
    <row r="348" spans="1:10">
      <c r="A348" s="163" t="s">
        <v>6</v>
      </c>
      <c r="B348" s="156"/>
      <c r="C348" s="156"/>
      <c r="D348" s="20"/>
      <c r="E348" s="21"/>
      <c r="F348" s="42"/>
      <c r="G348" s="42"/>
      <c r="H348" s="42"/>
      <c r="I348" s="42"/>
      <c r="J348" s="110"/>
    </row>
    <row r="349" spans="1:10">
      <c r="A349" s="163" t="s">
        <v>6</v>
      </c>
      <c r="B349" s="156"/>
      <c r="C349" s="156"/>
      <c r="D349" s="20"/>
      <c r="E349" s="21"/>
      <c r="F349" s="42"/>
      <c r="G349" s="42"/>
      <c r="H349" s="42"/>
      <c r="I349" s="42"/>
      <c r="J349" s="110"/>
    </row>
    <row r="350" spans="1:10">
      <c r="A350" s="162" t="s">
        <v>6</v>
      </c>
      <c r="B350" s="194"/>
      <c r="C350" s="209"/>
      <c r="D350" s="49"/>
      <c r="E350" s="49"/>
      <c r="F350" s="42"/>
      <c r="G350" s="42"/>
      <c r="H350" s="42"/>
      <c r="I350" s="42"/>
      <c r="J350" s="110"/>
    </row>
    <row r="351" spans="1:10">
      <c r="A351" s="162" t="s">
        <v>6</v>
      </c>
      <c r="B351" s="194"/>
      <c r="C351" s="209"/>
      <c r="D351" s="49"/>
      <c r="E351" s="49"/>
      <c r="F351" s="42"/>
      <c r="G351" s="42"/>
      <c r="H351" s="42"/>
      <c r="I351" s="42"/>
      <c r="J351" s="110"/>
    </row>
    <row r="352" spans="1:10">
      <c r="A352" s="162" t="s">
        <v>6</v>
      </c>
      <c r="B352" s="194"/>
      <c r="C352" s="209"/>
      <c r="D352" s="49"/>
      <c r="E352" s="49"/>
      <c r="F352" s="42"/>
      <c r="G352" s="42"/>
      <c r="H352" s="42"/>
      <c r="I352" s="42"/>
      <c r="J352" s="110"/>
    </row>
    <row r="353" spans="1:10">
      <c r="A353" s="162" t="s">
        <v>6</v>
      </c>
      <c r="B353" s="194"/>
      <c r="C353" s="209"/>
      <c r="D353" s="49"/>
      <c r="E353" s="49"/>
      <c r="F353" s="42"/>
      <c r="G353" s="42"/>
      <c r="H353" s="42"/>
      <c r="I353" s="42"/>
      <c r="J353" s="110"/>
    </row>
    <row r="354" spans="1:10">
      <c r="A354" s="162" t="s">
        <v>6</v>
      </c>
      <c r="B354" s="194"/>
      <c r="C354" s="209"/>
      <c r="D354" s="49"/>
      <c r="E354" s="49"/>
      <c r="F354" s="42"/>
      <c r="G354" s="42"/>
      <c r="H354" s="42"/>
      <c r="I354" s="42"/>
      <c r="J354" s="110"/>
    </row>
    <row r="355" spans="1:10">
      <c r="A355" s="162" t="s">
        <v>45</v>
      </c>
      <c r="B355" s="194"/>
      <c r="C355" s="209"/>
      <c r="D355" s="49"/>
      <c r="E355" s="49"/>
      <c r="F355" s="42"/>
      <c r="G355" s="42"/>
      <c r="H355" s="42"/>
      <c r="I355" s="42"/>
      <c r="J355" s="110"/>
    </row>
    <row r="356" spans="1:10">
      <c r="A356" s="162" t="s">
        <v>6</v>
      </c>
      <c r="B356" s="194"/>
      <c r="C356" s="209"/>
      <c r="D356" s="49"/>
      <c r="E356" s="49"/>
      <c r="F356" s="42"/>
      <c r="G356" s="42"/>
      <c r="H356" s="42"/>
      <c r="I356" s="42"/>
      <c r="J356" s="110"/>
    </row>
    <row r="357" spans="1:10">
      <c r="A357" s="162" t="s">
        <v>6</v>
      </c>
      <c r="B357" s="194"/>
      <c r="C357" s="209"/>
      <c r="D357" s="49"/>
      <c r="E357" s="49"/>
      <c r="F357" s="42"/>
      <c r="G357" s="42"/>
      <c r="H357" s="42"/>
      <c r="I357" s="42"/>
      <c r="J357" s="110"/>
    </row>
    <row r="358" spans="1:10">
      <c r="A358" s="162" t="s">
        <v>6</v>
      </c>
      <c r="B358" s="194"/>
      <c r="C358" s="209"/>
      <c r="D358" s="49"/>
      <c r="E358" s="49"/>
      <c r="F358" s="42"/>
      <c r="G358" s="42"/>
      <c r="H358" s="42"/>
      <c r="I358" s="42"/>
      <c r="J358" s="110"/>
    </row>
    <row r="359" spans="1:10">
      <c r="A359" s="162" t="s">
        <v>6</v>
      </c>
      <c r="B359" s="194"/>
      <c r="C359" s="211"/>
      <c r="D359" s="49"/>
      <c r="E359" s="49"/>
      <c r="F359" s="42"/>
      <c r="G359" s="42"/>
      <c r="H359" s="42"/>
      <c r="I359" s="42"/>
      <c r="J359" s="110"/>
    </row>
    <row r="360" spans="1:10">
      <c r="A360" s="162" t="s">
        <v>6</v>
      </c>
      <c r="B360" s="194"/>
      <c r="C360" s="211"/>
      <c r="D360" s="49"/>
      <c r="E360" s="49"/>
      <c r="F360" s="42"/>
      <c r="G360" s="42"/>
      <c r="H360" s="42"/>
      <c r="I360" s="42"/>
      <c r="J360" s="110"/>
    </row>
    <row r="361" spans="1:10">
      <c r="A361" s="162" t="s">
        <v>6</v>
      </c>
      <c r="B361" s="194"/>
      <c r="C361" s="211"/>
      <c r="D361" s="49"/>
      <c r="E361" s="49"/>
      <c r="F361" s="42"/>
      <c r="G361" s="42"/>
      <c r="H361" s="42"/>
      <c r="I361" s="42"/>
      <c r="J361" s="110"/>
    </row>
    <row r="362" spans="1:10">
      <c r="A362" s="162" t="s">
        <v>6</v>
      </c>
      <c r="B362" s="194"/>
      <c r="C362" s="211"/>
      <c r="D362" s="49"/>
      <c r="E362" s="49"/>
      <c r="F362" s="42"/>
      <c r="G362" s="42"/>
      <c r="H362" s="42"/>
      <c r="I362" s="42"/>
      <c r="J362" s="110"/>
    </row>
    <row r="363" spans="1:10">
      <c r="A363" s="162" t="s">
        <v>45</v>
      </c>
      <c r="B363" s="194"/>
      <c r="C363" s="211"/>
      <c r="D363" s="49"/>
      <c r="E363" s="49"/>
      <c r="F363" s="42"/>
      <c r="G363" s="42"/>
      <c r="H363" s="42"/>
      <c r="I363" s="42"/>
      <c r="J363" s="110"/>
    </row>
    <row r="364" spans="1:10">
      <c r="A364" s="162" t="s">
        <v>6</v>
      </c>
      <c r="B364" s="194"/>
      <c r="C364" s="211"/>
      <c r="D364" s="49"/>
      <c r="E364" s="49"/>
      <c r="F364" s="42"/>
      <c r="G364" s="42"/>
      <c r="H364" s="42"/>
      <c r="I364" s="42"/>
      <c r="J364" s="110"/>
    </row>
    <row r="365" spans="1:10">
      <c r="A365" s="162" t="s">
        <v>6</v>
      </c>
      <c r="B365" s="194"/>
      <c r="C365" s="211"/>
      <c r="D365" s="49"/>
      <c r="E365" s="49"/>
      <c r="F365" s="42"/>
      <c r="G365" s="42"/>
      <c r="H365" s="42"/>
      <c r="I365" s="42"/>
      <c r="J365" s="110"/>
    </row>
    <row r="366" spans="1:10">
      <c r="A366" s="162" t="s">
        <v>6</v>
      </c>
      <c r="B366" s="194"/>
      <c r="C366" s="211"/>
      <c r="D366" s="49"/>
      <c r="E366" s="49"/>
      <c r="F366" s="42"/>
      <c r="G366" s="42"/>
      <c r="H366" s="42"/>
      <c r="I366" s="42"/>
      <c r="J366" s="110"/>
    </row>
    <row r="367" spans="1:10">
      <c r="A367" s="162" t="s">
        <v>6</v>
      </c>
      <c r="B367" s="194"/>
      <c r="C367" s="211"/>
      <c r="D367" s="49"/>
      <c r="E367" s="49"/>
      <c r="F367" s="42"/>
      <c r="G367" s="42"/>
      <c r="H367" s="42"/>
      <c r="I367" s="42"/>
      <c r="J367" s="110"/>
    </row>
    <row r="368" spans="1:10">
      <c r="A368" s="162" t="s">
        <v>6</v>
      </c>
      <c r="B368" s="194"/>
      <c r="C368" s="211"/>
      <c r="D368" s="49"/>
      <c r="E368" s="49"/>
      <c r="F368" s="42"/>
      <c r="G368" s="42"/>
      <c r="H368" s="42"/>
      <c r="I368" s="42"/>
      <c r="J368" s="110"/>
    </row>
    <row r="369" spans="1:10">
      <c r="A369" s="162" t="s">
        <v>6</v>
      </c>
      <c r="B369" s="194"/>
      <c r="C369" s="211"/>
      <c r="D369" s="49"/>
      <c r="E369" s="49"/>
      <c r="F369" s="42"/>
      <c r="G369" s="42"/>
      <c r="H369" s="42"/>
      <c r="I369" s="42"/>
      <c r="J369" s="110"/>
    </row>
    <row r="370" spans="1:10">
      <c r="A370" s="162" t="s">
        <v>6</v>
      </c>
      <c r="B370" s="194"/>
      <c r="C370" s="211"/>
      <c r="D370" s="49"/>
      <c r="E370" s="49"/>
      <c r="F370" s="42"/>
      <c r="G370" s="42"/>
      <c r="H370" s="42"/>
      <c r="I370" s="42"/>
      <c r="J370" s="110"/>
    </row>
    <row r="371" spans="1:10">
      <c r="A371" s="162" t="s">
        <v>45</v>
      </c>
      <c r="B371" s="194"/>
      <c r="C371" s="211"/>
      <c r="D371" s="49"/>
      <c r="E371" s="49"/>
      <c r="F371" s="42"/>
      <c r="G371" s="42"/>
      <c r="H371" s="42"/>
      <c r="I371" s="42"/>
      <c r="J371" s="110"/>
    </row>
    <row r="372" spans="1:10">
      <c r="A372" s="109" t="s">
        <v>6</v>
      </c>
      <c r="B372" s="156"/>
      <c r="C372" s="156"/>
      <c r="D372" s="41"/>
      <c r="E372" s="210"/>
      <c r="F372" s="42"/>
      <c r="G372" s="42"/>
      <c r="H372" s="42"/>
      <c r="I372" s="42"/>
      <c r="J372" s="110"/>
    </row>
    <row r="373" spans="1:10">
      <c r="A373" s="109" t="s">
        <v>45</v>
      </c>
      <c r="B373" s="156"/>
      <c r="C373" s="156"/>
      <c r="D373" s="41"/>
      <c r="E373" s="210"/>
      <c r="F373" s="42"/>
      <c r="G373" s="42"/>
      <c r="H373" s="42"/>
      <c r="I373" s="42"/>
      <c r="J373" s="110"/>
    </row>
    <row r="374" spans="1:10">
      <c r="A374" s="109" t="s">
        <v>45</v>
      </c>
      <c r="B374" s="156"/>
      <c r="C374" s="156"/>
      <c r="D374" s="41"/>
      <c r="E374" s="210"/>
      <c r="F374" s="42"/>
      <c r="G374" s="42"/>
      <c r="H374" s="42"/>
      <c r="I374" s="42"/>
      <c r="J374" s="110"/>
    </row>
    <row r="375" spans="1:10">
      <c r="A375" s="109" t="s">
        <v>45</v>
      </c>
      <c r="B375" s="156"/>
      <c r="C375" s="156"/>
      <c r="D375" s="41"/>
      <c r="E375" s="210"/>
      <c r="F375" s="42"/>
      <c r="G375" s="42"/>
      <c r="H375" s="42"/>
      <c r="I375" s="42"/>
      <c r="J375" s="110"/>
    </row>
    <row r="376" spans="1:10">
      <c r="A376" s="109" t="s">
        <v>45</v>
      </c>
      <c r="B376" s="156"/>
      <c r="C376" s="156"/>
      <c r="D376" s="41"/>
      <c r="E376" s="210"/>
      <c r="F376" s="42"/>
      <c r="G376" s="42"/>
      <c r="H376" s="42"/>
      <c r="I376" s="42"/>
      <c r="J376" s="110"/>
    </row>
    <row r="377" spans="1:10">
      <c r="A377" s="109" t="s">
        <v>45</v>
      </c>
      <c r="B377" s="156"/>
      <c r="C377" s="156"/>
      <c r="D377" s="41"/>
      <c r="E377" s="210"/>
      <c r="F377" s="42"/>
      <c r="G377" s="42"/>
      <c r="H377" s="42"/>
      <c r="I377" s="42"/>
      <c r="J377" s="110"/>
    </row>
    <row r="378" spans="1:10">
      <c r="A378" s="109" t="s">
        <v>6</v>
      </c>
      <c r="B378" s="156"/>
      <c r="C378" s="156"/>
      <c r="D378" s="41"/>
      <c r="E378" s="212"/>
      <c r="F378" s="42"/>
      <c r="G378" s="42"/>
      <c r="H378" s="42"/>
      <c r="I378" s="42"/>
      <c r="J378" s="110"/>
    </row>
    <row r="379" spans="1:10">
      <c r="A379" s="109" t="s">
        <v>45</v>
      </c>
      <c r="B379" s="156"/>
      <c r="C379" s="156"/>
      <c r="D379" s="41"/>
      <c r="E379" s="212"/>
      <c r="F379" s="42"/>
      <c r="G379" s="42"/>
      <c r="H379" s="42"/>
      <c r="I379" s="42"/>
      <c r="J379" s="110"/>
    </row>
    <row r="380" spans="1:10">
      <c r="A380" s="109" t="s">
        <v>45</v>
      </c>
      <c r="B380" s="156"/>
      <c r="C380" s="156"/>
      <c r="D380" s="41"/>
      <c r="E380" s="212"/>
      <c r="F380" s="42"/>
      <c r="G380" s="42"/>
      <c r="H380" s="42"/>
      <c r="I380" s="42"/>
      <c r="J380" s="110"/>
    </row>
    <row r="381" spans="1:10">
      <c r="A381" s="109" t="s">
        <v>6</v>
      </c>
      <c r="B381" s="156"/>
      <c r="C381" s="156"/>
      <c r="D381" s="41"/>
      <c r="E381" s="212"/>
      <c r="F381" s="42"/>
      <c r="G381" s="42"/>
      <c r="H381" s="42"/>
      <c r="I381" s="42"/>
      <c r="J381" s="110"/>
    </row>
    <row r="382" spans="1:10">
      <c r="A382" s="109" t="s">
        <v>45</v>
      </c>
      <c r="B382" s="156"/>
      <c r="C382" s="156"/>
      <c r="D382" s="41"/>
      <c r="E382" s="212"/>
      <c r="F382" s="42"/>
      <c r="G382" s="42"/>
      <c r="H382" s="42"/>
      <c r="I382" s="42"/>
      <c r="J382" s="110"/>
    </row>
    <row r="383" spans="1:10">
      <c r="A383" s="109" t="s">
        <v>45</v>
      </c>
      <c r="B383" s="156"/>
      <c r="C383" s="156"/>
      <c r="D383" s="41"/>
      <c r="E383" s="212"/>
      <c r="F383" s="42"/>
      <c r="G383" s="42"/>
      <c r="H383" s="42"/>
      <c r="I383" s="42"/>
      <c r="J383" s="110"/>
    </row>
    <row r="384" spans="1:10">
      <c r="A384" s="109"/>
      <c r="B384" s="156"/>
      <c r="C384" s="156"/>
      <c r="D384" s="41"/>
      <c r="E384" s="212"/>
      <c r="F384" s="42"/>
      <c r="G384" s="42"/>
      <c r="H384" s="42"/>
      <c r="I384" s="42"/>
      <c r="J384" s="110"/>
    </row>
    <row r="385" spans="1:10">
      <c r="A385" s="109"/>
      <c r="B385" s="156"/>
      <c r="C385" s="156"/>
      <c r="D385" s="41"/>
      <c r="E385" s="212"/>
      <c r="F385" s="42"/>
      <c r="G385" s="42"/>
      <c r="H385" s="42"/>
      <c r="I385" s="42"/>
      <c r="J385" s="110"/>
    </row>
    <row r="386" spans="1:10">
      <c r="A386" s="109"/>
      <c r="B386" s="156"/>
      <c r="C386" s="156"/>
      <c r="D386" s="41"/>
      <c r="E386" s="212"/>
      <c r="F386" s="42"/>
      <c r="G386" s="42"/>
      <c r="H386" s="42"/>
      <c r="I386" s="42"/>
      <c r="J386" s="110"/>
    </row>
    <row r="387" spans="1:10">
      <c r="A387" s="109"/>
      <c r="B387" s="156"/>
      <c r="C387" s="156"/>
      <c r="D387" s="41"/>
      <c r="E387" s="212"/>
      <c r="F387" s="42"/>
      <c r="G387" s="42"/>
      <c r="H387" s="42"/>
      <c r="I387" s="42"/>
      <c r="J387" s="110"/>
    </row>
    <row r="388" spans="1:10">
      <c r="A388" s="109"/>
      <c r="B388" s="156"/>
      <c r="C388" s="156"/>
      <c r="D388" s="41"/>
      <c r="E388" s="212"/>
      <c r="F388" s="42"/>
      <c r="G388" s="42"/>
      <c r="H388" s="42"/>
      <c r="I388" s="42"/>
      <c r="J388" s="110"/>
    </row>
    <row r="389" spans="1:10">
      <c r="A389" s="109"/>
      <c r="B389" s="42"/>
      <c r="C389" s="42"/>
      <c r="D389" s="44"/>
      <c r="E389" s="42"/>
      <c r="F389" s="42"/>
      <c r="G389" s="42"/>
      <c r="H389" s="42"/>
      <c r="I389" s="42"/>
      <c r="J389" s="110"/>
    </row>
    <row r="390" spans="1:10">
      <c r="A390" s="111"/>
      <c r="B390" s="45"/>
      <c r="C390" s="45"/>
      <c r="D390" s="46"/>
      <c r="E390" s="45"/>
      <c r="F390" s="45"/>
      <c r="G390" s="45"/>
      <c r="H390" s="45"/>
      <c r="I390" s="45"/>
      <c r="J390" s="112"/>
    </row>
    <row r="391" spans="1:10">
      <c r="A391" s="111"/>
      <c r="B391" s="45"/>
      <c r="C391" s="45"/>
      <c r="D391" s="46"/>
      <c r="E391" s="45"/>
      <c r="F391" s="45"/>
      <c r="G391" s="45"/>
      <c r="H391" s="45"/>
      <c r="I391" s="45"/>
      <c r="J391" s="112"/>
    </row>
    <row r="392" spans="1:10">
      <c r="A392" s="111"/>
      <c r="B392" s="45"/>
      <c r="C392" s="45"/>
      <c r="D392" s="46"/>
      <c r="E392" s="45"/>
      <c r="F392" s="45"/>
      <c r="G392" s="45"/>
      <c r="H392" s="45"/>
      <c r="I392" s="45"/>
      <c r="J392" s="112"/>
    </row>
    <row r="393" spans="1:10">
      <c r="A393" s="111"/>
      <c r="B393" s="45"/>
      <c r="C393" s="45"/>
      <c r="D393" s="46"/>
      <c r="E393" s="45"/>
      <c r="F393" s="45"/>
      <c r="G393" s="45"/>
      <c r="H393" s="45"/>
      <c r="I393" s="45"/>
      <c r="J393" s="112"/>
    </row>
    <row r="394" spans="1:10">
      <c r="A394" s="111"/>
      <c r="B394" s="45"/>
      <c r="C394" s="45"/>
      <c r="D394" s="46"/>
      <c r="E394" s="45"/>
      <c r="F394" s="45"/>
      <c r="G394" s="45"/>
      <c r="H394" s="45"/>
      <c r="I394" s="45"/>
      <c r="J394" s="112"/>
    </row>
    <row r="395" spans="1:10">
      <c r="A395" s="111"/>
      <c r="B395" s="45"/>
      <c r="C395" s="45"/>
      <c r="D395" s="46"/>
      <c r="E395" s="45"/>
      <c r="F395" s="45"/>
      <c r="G395" s="45"/>
      <c r="H395" s="45"/>
      <c r="I395" s="45"/>
      <c r="J395" s="112"/>
    </row>
    <row r="396" spans="1:10" ht="13.5" thickBot="1">
      <c r="A396" s="116"/>
      <c r="B396" s="117"/>
      <c r="C396" s="117"/>
      <c r="D396" s="124"/>
      <c r="E396" s="117"/>
      <c r="F396" s="117"/>
      <c r="G396" s="117"/>
      <c r="H396" s="117"/>
      <c r="I396" s="117"/>
      <c r="J396" s="118"/>
    </row>
    <row r="397" spans="1:10" ht="13.5" thickBot="1">
      <c r="A397" s="570" t="s">
        <v>54</v>
      </c>
      <c r="B397" s="571"/>
      <c r="C397" s="571"/>
      <c r="D397" s="571"/>
      <c r="E397" s="571"/>
      <c r="F397" s="113">
        <f>IF('Форма 1'!N146=COUNTIF(F16:F396,"*"),COUNTIF(F16:F396,"*"),"ОШИБКА")</f>
        <v>257</v>
      </c>
      <c r="G397" s="122"/>
      <c r="H397" s="122"/>
      <c r="I397" s="122"/>
      <c r="J397" s="123"/>
    </row>
  </sheetData>
  <sheetProtection password="DC47" sheet="1" insertRows="0"/>
  <mergeCells count="1">
    <mergeCell ref="A397:E397"/>
  </mergeCells>
  <phoneticPr fontId="1" type="noConversion"/>
  <conditionalFormatting sqref="F397">
    <cfRule type="containsText" dxfId="2" priority="1" stopIfTrue="1" operator="containsText" text="ОШИБКА">
      <formula>NOT(ISERROR(SEARCH("ОШИБКА",F397)))</formula>
    </cfRule>
  </conditionalFormatting>
  <pageMargins left="0.15748031496062992" right="0.15748031496062992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7"/>
  <sheetViews>
    <sheetView zoomScale="90" zoomScaleNormal="9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D90" sqref="D90"/>
    </sheetView>
  </sheetViews>
  <sheetFormatPr defaultRowHeight="12.75"/>
  <cols>
    <col min="1" max="1" width="7" style="40" customWidth="1"/>
    <col min="2" max="2" width="11" style="40" customWidth="1"/>
    <col min="3" max="3" width="25.28515625" style="40" customWidth="1"/>
    <col min="4" max="4" width="5.5703125" style="40" customWidth="1"/>
    <col min="5" max="5" width="12.42578125" style="40" customWidth="1"/>
    <col min="6" max="6" width="33.85546875" style="40" customWidth="1"/>
    <col min="7" max="7" width="9.140625" style="40" customWidth="1"/>
    <col min="8" max="8" width="31.5703125" style="40" customWidth="1"/>
    <col min="9" max="9" width="12.28515625" style="40" customWidth="1"/>
    <col min="10" max="10" width="9.5703125" style="40" customWidth="1"/>
    <col min="11" max="16384" width="9.140625" style="40"/>
  </cols>
  <sheetData>
    <row r="1" spans="1:10" ht="13.5" thickBot="1">
      <c r="A1" s="6" t="s">
        <v>31</v>
      </c>
      <c r="B1" s="2"/>
      <c r="C1" s="2"/>
      <c r="D1" s="2"/>
      <c r="E1" s="2"/>
      <c r="F1" s="2"/>
      <c r="G1" s="2"/>
      <c r="H1" s="2"/>
      <c r="I1" s="2"/>
      <c r="J1" s="2"/>
    </row>
    <row r="2" spans="1:10" ht="116.25">
      <c r="A2" s="102" t="s">
        <v>11</v>
      </c>
      <c r="B2" s="66" t="s">
        <v>52</v>
      </c>
      <c r="C2" s="66" t="s">
        <v>19</v>
      </c>
      <c r="D2" s="66" t="s">
        <v>8</v>
      </c>
      <c r="E2" s="66" t="s">
        <v>12</v>
      </c>
      <c r="F2" s="66" t="s">
        <v>0</v>
      </c>
      <c r="G2" s="66" t="s">
        <v>26</v>
      </c>
      <c r="H2" s="66" t="s">
        <v>27</v>
      </c>
      <c r="I2" s="66" t="s">
        <v>28</v>
      </c>
      <c r="J2" s="67" t="s">
        <v>29</v>
      </c>
    </row>
    <row r="3" spans="1:10" ht="13.5" thickBot="1">
      <c r="A3" s="104">
        <v>1</v>
      </c>
      <c r="B3" s="105">
        <v>2</v>
      </c>
      <c r="C3" s="105">
        <v>3</v>
      </c>
      <c r="D3" s="105">
        <v>4</v>
      </c>
      <c r="E3" s="105">
        <v>5</v>
      </c>
      <c r="F3" s="105">
        <v>6</v>
      </c>
      <c r="G3" s="105">
        <v>7</v>
      </c>
      <c r="H3" s="105">
        <v>8</v>
      </c>
      <c r="I3" s="105">
        <v>9</v>
      </c>
      <c r="J3" s="106">
        <v>10</v>
      </c>
    </row>
    <row r="4" spans="1:10" ht="13.5" thickBot="1">
      <c r="A4" s="366"/>
      <c r="B4" s="368"/>
      <c r="C4" s="368"/>
      <c r="D4" s="368"/>
      <c r="E4" s="367"/>
      <c r="F4" s="367"/>
      <c r="G4" s="367"/>
      <c r="H4" s="367"/>
      <c r="I4" s="367"/>
      <c r="J4" s="338"/>
    </row>
    <row r="5" spans="1:10">
      <c r="A5" s="162" t="s">
        <v>45</v>
      </c>
      <c r="B5" s="156" t="s">
        <v>151</v>
      </c>
      <c r="C5" s="156" t="s">
        <v>152</v>
      </c>
      <c r="D5" s="156">
        <v>1</v>
      </c>
      <c r="E5" s="244" t="s">
        <v>685</v>
      </c>
      <c r="F5" s="119" t="s">
        <v>1030</v>
      </c>
      <c r="G5" s="119" t="s">
        <v>71</v>
      </c>
      <c r="H5" s="119" t="s">
        <v>361</v>
      </c>
      <c r="I5" s="119" t="s">
        <v>219</v>
      </c>
      <c r="J5" s="120"/>
    </row>
    <row r="6" spans="1:10" ht="13.5" thickBot="1">
      <c r="A6" s="162" t="s">
        <v>6</v>
      </c>
      <c r="B6" s="156" t="s">
        <v>151</v>
      </c>
      <c r="C6" s="156" t="s">
        <v>152</v>
      </c>
      <c r="D6" s="156">
        <v>1</v>
      </c>
      <c r="E6" s="244" t="s">
        <v>686</v>
      </c>
      <c r="F6" s="42" t="s">
        <v>1031</v>
      </c>
      <c r="G6" s="48" t="s">
        <v>71</v>
      </c>
      <c r="H6" s="49" t="s">
        <v>361</v>
      </c>
      <c r="I6" s="168" t="s">
        <v>239</v>
      </c>
      <c r="J6" s="167"/>
    </row>
    <row r="7" spans="1:10" ht="13.5" thickBot="1">
      <c r="A7" s="163" t="s">
        <v>6</v>
      </c>
      <c r="B7" s="156" t="s">
        <v>151</v>
      </c>
      <c r="C7" s="156" t="s">
        <v>152</v>
      </c>
      <c r="D7" s="156">
        <v>2</v>
      </c>
      <c r="E7" s="244" t="s">
        <v>1032</v>
      </c>
      <c r="F7" s="166" t="s">
        <v>612</v>
      </c>
      <c r="G7" s="49" t="s">
        <v>75</v>
      </c>
      <c r="H7" s="49" t="s">
        <v>352</v>
      </c>
      <c r="I7" s="119" t="s">
        <v>239</v>
      </c>
      <c r="J7" s="121"/>
    </row>
    <row r="8" spans="1:10" ht="13.5" thickBot="1">
      <c r="A8" s="163" t="s">
        <v>6</v>
      </c>
      <c r="B8" s="156" t="s">
        <v>151</v>
      </c>
      <c r="C8" s="156" t="s">
        <v>152</v>
      </c>
      <c r="D8" s="156">
        <v>2</v>
      </c>
      <c r="E8" s="244" t="s">
        <v>1032</v>
      </c>
      <c r="F8" s="166" t="s">
        <v>614</v>
      </c>
      <c r="G8" s="49" t="s">
        <v>75</v>
      </c>
      <c r="H8" s="49" t="s">
        <v>352</v>
      </c>
      <c r="I8" s="119" t="s">
        <v>239</v>
      </c>
      <c r="J8" s="121"/>
    </row>
    <row r="9" spans="1:10" ht="13.5" thickBot="1">
      <c r="A9" s="163" t="s">
        <v>6</v>
      </c>
      <c r="B9" s="156" t="s">
        <v>151</v>
      </c>
      <c r="C9" s="156" t="s">
        <v>152</v>
      </c>
      <c r="D9" s="156">
        <v>2</v>
      </c>
      <c r="E9" s="244" t="s">
        <v>1032</v>
      </c>
      <c r="F9" s="166" t="s">
        <v>582</v>
      </c>
      <c r="G9" s="49" t="s">
        <v>75</v>
      </c>
      <c r="H9" s="49" t="s">
        <v>352</v>
      </c>
      <c r="I9" s="119" t="s">
        <v>239</v>
      </c>
      <c r="J9" s="121"/>
    </row>
    <row r="10" spans="1:10" ht="13.5" thickBot="1">
      <c r="A10" s="163" t="s">
        <v>45</v>
      </c>
      <c r="B10" s="156" t="s">
        <v>151</v>
      </c>
      <c r="C10" s="156" t="s">
        <v>152</v>
      </c>
      <c r="D10" s="156">
        <v>3</v>
      </c>
      <c r="E10" s="236" t="s">
        <v>156</v>
      </c>
      <c r="F10" s="43" t="s">
        <v>555</v>
      </c>
      <c r="G10" s="43" t="s">
        <v>75</v>
      </c>
      <c r="H10" s="43" t="s">
        <v>723</v>
      </c>
      <c r="I10" s="119" t="s">
        <v>219</v>
      </c>
      <c r="J10" s="121"/>
    </row>
    <row r="11" spans="1:10" ht="13.5" thickBot="1">
      <c r="A11" s="163" t="s">
        <v>6</v>
      </c>
      <c r="B11" s="156" t="s">
        <v>151</v>
      </c>
      <c r="C11" s="156" t="s">
        <v>152</v>
      </c>
      <c r="D11" s="156">
        <v>3</v>
      </c>
      <c r="E11" s="244" t="s">
        <v>156</v>
      </c>
      <c r="F11" s="43" t="s">
        <v>1033</v>
      </c>
      <c r="G11" s="43" t="s">
        <v>75</v>
      </c>
      <c r="H11" s="43" t="s">
        <v>723</v>
      </c>
      <c r="I11" s="119" t="s">
        <v>239</v>
      </c>
      <c r="J11" s="121"/>
    </row>
    <row r="12" spans="1:10">
      <c r="A12" s="163" t="s">
        <v>6</v>
      </c>
      <c r="B12" s="156" t="s">
        <v>151</v>
      </c>
      <c r="C12" s="156" t="s">
        <v>152</v>
      </c>
      <c r="D12" s="156">
        <v>3</v>
      </c>
      <c r="E12" s="244" t="s">
        <v>157</v>
      </c>
      <c r="F12" s="43" t="s">
        <v>1034</v>
      </c>
      <c r="G12" s="43" t="s">
        <v>75</v>
      </c>
      <c r="H12" s="43" t="s">
        <v>723</v>
      </c>
      <c r="I12" s="119" t="s">
        <v>239</v>
      </c>
      <c r="J12" s="121"/>
    </row>
    <row r="13" spans="1:10" ht="25.5">
      <c r="A13" s="162" t="s">
        <v>6</v>
      </c>
      <c r="B13" s="157" t="s">
        <v>159</v>
      </c>
      <c r="C13" s="156" t="s">
        <v>152</v>
      </c>
      <c r="D13" s="255">
        <v>4</v>
      </c>
      <c r="E13" s="244" t="s">
        <v>160</v>
      </c>
      <c r="F13" s="42" t="s">
        <v>588</v>
      </c>
      <c r="G13" s="49" t="s">
        <v>384</v>
      </c>
      <c r="H13" s="48" t="s">
        <v>356</v>
      </c>
      <c r="I13" s="42" t="s">
        <v>239</v>
      </c>
      <c r="J13" s="121"/>
    </row>
    <row r="14" spans="1:10" ht="25.5">
      <c r="A14" s="162" t="s">
        <v>6</v>
      </c>
      <c r="B14" s="157" t="s">
        <v>159</v>
      </c>
      <c r="C14" s="156" t="s">
        <v>152</v>
      </c>
      <c r="D14" s="255">
        <v>4</v>
      </c>
      <c r="E14" s="244" t="s">
        <v>160</v>
      </c>
      <c r="F14" s="42" t="s">
        <v>627</v>
      </c>
      <c r="G14" s="49" t="s">
        <v>384</v>
      </c>
      <c r="H14" s="48" t="s">
        <v>356</v>
      </c>
      <c r="I14" s="42" t="s">
        <v>239</v>
      </c>
      <c r="J14" s="121"/>
    </row>
    <row r="15" spans="1:10">
      <c r="A15" s="163" t="s">
        <v>6</v>
      </c>
      <c r="B15" s="158" t="s">
        <v>162</v>
      </c>
      <c r="C15" s="159" t="s">
        <v>163</v>
      </c>
      <c r="D15" s="159">
        <v>1</v>
      </c>
      <c r="E15" s="244" t="s">
        <v>687</v>
      </c>
      <c r="F15" s="43" t="s">
        <v>1035</v>
      </c>
      <c r="G15" s="48" t="s">
        <v>75</v>
      </c>
      <c r="H15" s="48" t="s">
        <v>359</v>
      </c>
      <c r="I15" s="43" t="s">
        <v>239</v>
      </c>
      <c r="J15" s="121"/>
    </row>
    <row r="16" spans="1:10" ht="25.5">
      <c r="A16" s="163" t="s">
        <v>6</v>
      </c>
      <c r="B16" s="158" t="s">
        <v>162</v>
      </c>
      <c r="C16" s="159" t="s">
        <v>163</v>
      </c>
      <c r="D16" s="159">
        <v>2</v>
      </c>
      <c r="E16" s="244" t="s">
        <v>164</v>
      </c>
      <c r="F16" s="168" t="s">
        <v>536</v>
      </c>
      <c r="G16" s="48" t="s">
        <v>75</v>
      </c>
      <c r="H16" s="48" t="s">
        <v>389</v>
      </c>
      <c r="I16" s="43" t="s">
        <v>239</v>
      </c>
      <c r="J16" s="121"/>
    </row>
    <row r="17" spans="1:10">
      <c r="A17" s="163" t="s">
        <v>6</v>
      </c>
      <c r="B17" s="158" t="s">
        <v>162</v>
      </c>
      <c r="C17" s="159" t="s">
        <v>163</v>
      </c>
      <c r="D17" s="159">
        <v>3</v>
      </c>
      <c r="E17" s="244" t="s">
        <v>165</v>
      </c>
      <c r="F17" s="43" t="s">
        <v>1036</v>
      </c>
      <c r="G17" s="48" t="s">
        <v>75</v>
      </c>
      <c r="H17" s="48" t="s">
        <v>729</v>
      </c>
      <c r="I17" s="43" t="s">
        <v>239</v>
      </c>
      <c r="J17" s="121"/>
    </row>
    <row r="18" spans="1:10">
      <c r="A18" s="163" t="s">
        <v>6</v>
      </c>
      <c r="B18" s="158" t="s">
        <v>162</v>
      </c>
      <c r="C18" s="159" t="s">
        <v>163</v>
      </c>
      <c r="D18" s="159">
        <v>3</v>
      </c>
      <c r="E18" s="244" t="s">
        <v>165</v>
      </c>
      <c r="F18" s="43" t="s">
        <v>1037</v>
      </c>
      <c r="G18" s="48" t="s">
        <v>75</v>
      </c>
      <c r="H18" s="48" t="s">
        <v>729</v>
      </c>
      <c r="I18" s="43" t="s">
        <v>239</v>
      </c>
      <c r="J18" s="121"/>
    </row>
    <row r="19" spans="1:10">
      <c r="A19" s="163" t="s">
        <v>6</v>
      </c>
      <c r="B19" s="158" t="s">
        <v>162</v>
      </c>
      <c r="C19" s="159" t="s">
        <v>163</v>
      </c>
      <c r="D19" s="159">
        <v>1</v>
      </c>
      <c r="E19" s="244" t="s">
        <v>688</v>
      </c>
      <c r="F19" s="42" t="s">
        <v>1038</v>
      </c>
      <c r="G19" s="48" t="s">
        <v>75</v>
      </c>
      <c r="H19" s="48" t="s">
        <v>359</v>
      </c>
      <c r="I19" s="43" t="s">
        <v>239</v>
      </c>
      <c r="J19" s="121"/>
    </row>
    <row r="20" spans="1:10" ht="38.25">
      <c r="A20" s="163" t="s">
        <v>6</v>
      </c>
      <c r="B20" s="158" t="s">
        <v>162</v>
      </c>
      <c r="C20" s="159" t="s">
        <v>163</v>
      </c>
      <c r="D20" s="159">
        <v>3</v>
      </c>
      <c r="E20" s="244" t="s">
        <v>168</v>
      </c>
      <c r="F20" s="43" t="s">
        <v>1039</v>
      </c>
      <c r="G20" s="48" t="s">
        <v>71</v>
      </c>
      <c r="H20" s="48" t="s">
        <v>735</v>
      </c>
      <c r="I20" s="43" t="s">
        <v>239</v>
      </c>
      <c r="J20" s="121"/>
    </row>
    <row r="21" spans="1:10" ht="38.25">
      <c r="A21" s="163" t="s">
        <v>6</v>
      </c>
      <c r="B21" s="158" t="s">
        <v>162</v>
      </c>
      <c r="C21" s="159" t="s">
        <v>163</v>
      </c>
      <c r="D21" s="159">
        <v>3</v>
      </c>
      <c r="E21" s="244" t="s">
        <v>168</v>
      </c>
      <c r="F21" s="43" t="s">
        <v>559</v>
      </c>
      <c r="G21" s="48" t="s">
        <v>71</v>
      </c>
      <c r="H21" s="48" t="s">
        <v>735</v>
      </c>
      <c r="I21" s="43" t="s">
        <v>239</v>
      </c>
      <c r="J21" s="121"/>
    </row>
    <row r="22" spans="1:10" ht="25.5">
      <c r="A22" s="163" t="s">
        <v>6</v>
      </c>
      <c r="B22" s="157" t="s">
        <v>170</v>
      </c>
      <c r="C22" s="156" t="s">
        <v>171</v>
      </c>
      <c r="D22" s="156">
        <v>4</v>
      </c>
      <c r="E22" s="161" t="s">
        <v>172</v>
      </c>
      <c r="F22" s="43" t="s">
        <v>1040</v>
      </c>
      <c r="G22" s="48" t="s">
        <v>393</v>
      </c>
      <c r="H22" s="48" t="s">
        <v>693</v>
      </c>
      <c r="I22" s="43" t="s">
        <v>239</v>
      </c>
      <c r="J22" s="121"/>
    </row>
    <row r="23" spans="1:10" ht="25.5">
      <c r="A23" s="163" t="s">
        <v>6</v>
      </c>
      <c r="B23" s="157" t="s">
        <v>170</v>
      </c>
      <c r="C23" s="156" t="s">
        <v>171</v>
      </c>
      <c r="D23" s="156">
        <v>4</v>
      </c>
      <c r="E23" s="161" t="s">
        <v>172</v>
      </c>
      <c r="F23" s="43" t="s">
        <v>637</v>
      </c>
      <c r="G23" s="48" t="s">
        <v>393</v>
      </c>
      <c r="H23" s="48" t="s">
        <v>693</v>
      </c>
      <c r="I23" s="43" t="s">
        <v>239</v>
      </c>
      <c r="J23" s="121"/>
    </row>
    <row r="24" spans="1:10" ht="25.5">
      <c r="A24" s="163" t="s">
        <v>6</v>
      </c>
      <c r="B24" s="157" t="s">
        <v>170</v>
      </c>
      <c r="C24" s="156" t="s">
        <v>171</v>
      </c>
      <c r="D24" s="156">
        <v>4</v>
      </c>
      <c r="E24" s="161" t="s">
        <v>172</v>
      </c>
      <c r="F24" s="43" t="s">
        <v>641</v>
      </c>
      <c r="G24" s="48" t="s">
        <v>393</v>
      </c>
      <c r="H24" s="48" t="s">
        <v>693</v>
      </c>
      <c r="I24" s="43" t="s">
        <v>239</v>
      </c>
      <c r="J24" s="121"/>
    </row>
    <row r="25" spans="1:10">
      <c r="A25" s="163" t="s">
        <v>6</v>
      </c>
      <c r="B25" s="157" t="s">
        <v>170</v>
      </c>
      <c r="C25" s="156" t="s">
        <v>171</v>
      </c>
      <c r="D25" s="156">
        <v>5</v>
      </c>
      <c r="E25" s="161" t="s">
        <v>173</v>
      </c>
      <c r="F25" s="43" t="s">
        <v>1041</v>
      </c>
      <c r="G25" s="48" t="s">
        <v>393</v>
      </c>
      <c r="H25" s="48" t="s">
        <v>700</v>
      </c>
      <c r="I25" s="43" t="s">
        <v>239</v>
      </c>
      <c r="J25" s="121"/>
    </row>
    <row r="26" spans="1:10">
      <c r="A26" s="163" t="s">
        <v>45</v>
      </c>
      <c r="B26" s="157" t="s">
        <v>174</v>
      </c>
      <c r="C26" s="156" t="s">
        <v>175</v>
      </c>
      <c r="D26" s="255">
        <v>1</v>
      </c>
      <c r="E26" s="244" t="s">
        <v>689</v>
      </c>
      <c r="F26" s="43" t="s">
        <v>1042</v>
      </c>
      <c r="G26" s="48" t="s">
        <v>75</v>
      </c>
      <c r="H26" s="48" t="s">
        <v>703</v>
      </c>
      <c r="I26" s="43" t="s">
        <v>219</v>
      </c>
      <c r="J26" s="110"/>
    </row>
    <row r="27" spans="1:10">
      <c r="A27" s="163" t="s">
        <v>6</v>
      </c>
      <c r="B27" s="157" t="s">
        <v>174</v>
      </c>
      <c r="C27" s="156" t="s">
        <v>175</v>
      </c>
      <c r="D27" s="255">
        <v>2</v>
      </c>
      <c r="E27" s="244" t="s">
        <v>176</v>
      </c>
      <c r="F27" s="43" t="s">
        <v>1043</v>
      </c>
      <c r="G27" s="43" t="s">
        <v>75</v>
      </c>
      <c r="H27" s="49" t="s">
        <v>372</v>
      </c>
      <c r="I27" s="43" t="s">
        <v>239</v>
      </c>
      <c r="J27" s="110"/>
    </row>
    <row r="28" spans="1:10" ht="25.5">
      <c r="A28" s="163" t="s">
        <v>45</v>
      </c>
      <c r="B28" s="255">
        <v>30601</v>
      </c>
      <c r="C28" s="255" t="s">
        <v>175</v>
      </c>
      <c r="D28" s="255">
        <v>5</v>
      </c>
      <c r="E28" s="244" t="s">
        <v>179</v>
      </c>
      <c r="F28" s="43" t="s">
        <v>649</v>
      </c>
      <c r="G28" s="48" t="s">
        <v>384</v>
      </c>
      <c r="H28" s="48" t="s">
        <v>712</v>
      </c>
      <c r="I28" s="43" t="s">
        <v>219</v>
      </c>
      <c r="J28" s="110"/>
    </row>
    <row r="29" spans="1:10" ht="25.5">
      <c r="A29" s="163" t="s">
        <v>45</v>
      </c>
      <c r="B29" s="255">
        <v>31600</v>
      </c>
      <c r="C29" s="255" t="s">
        <v>180</v>
      </c>
      <c r="D29" s="255">
        <v>1</v>
      </c>
      <c r="E29" s="244" t="s">
        <v>690</v>
      </c>
      <c r="F29" s="43" t="s">
        <v>1044</v>
      </c>
      <c r="G29" s="49" t="s">
        <v>71</v>
      </c>
      <c r="H29" s="49" t="s">
        <v>692</v>
      </c>
      <c r="I29" s="43" t="s">
        <v>219</v>
      </c>
      <c r="J29" s="110"/>
    </row>
    <row r="30" spans="1:10" ht="25.5">
      <c r="A30" s="163" t="s">
        <v>45</v>
      </c>
      <c r="B30" s="255">
        <v>31600</v>
      </c>
      <c r="C30" s="255" t="s">
        <v>180</v>
      </c>
      <c r="D30" s="255">
        <v>1</v>
      </c>
      <c r="E30" s="244" t="s">
        <v>690</v>
      </c>
      <c r="F30" s="43" t="s">
        <v>1045</v>
      </c>
      <c r="G30" s="49" t="s">
        <v>75</v>
      </c>
      <c r="H30" s="49" t="s">
        <v>714</v>
      </c>
      <c r="I30" s="43" t="s">
        <v>219</v>
      </c>
      <c r="J30" s="110"/>
    </row>
    <row r="31" spans="1:10" ht="25.5">
      <c r="A31" s="163" t="s">
        <v>45</v>
      </c>
      <c r="B31" s="255">
        <v>31600</v>
      </c>
      <c r="C31" s="255" t="s">
        <v>180</v>
      </c>
      <c r="D31" s="255">
        <v>1</v>
      </c>
      <c r="E31" s="244" t="s">
        <v>691</v>
      </c>
      <c r="F31" s="168" t="s">
        <v>1046</v>
      </c>
      <c r="G31" s="49" t="s">
        <v>71</v>
      </c>
      <c r="H31" s="49" t="s">
        <v>692</v>
      </c>
      <c r="I31" s="43" t="s">
        <v>219</v>
      </c>
      <c r="J31" s="110"/>
    </row>
    <row r="32" spans="1:10" ht="25.5">
      <c r="A32" s="163" t="s">
        <v>45</v>
      </c>
      <c r="B32" s="255">
        <v>31600</v>
      </c>
      <c r="C32" s="255" t="s">
        <v>180</v>
      </c>
      <c r="D32" s="255">
        <v>1</v>
      </c>
      <c r="E32" s="244" t="s">
        <v>691</v>
      </c>
      <c r="F32" s="42" t="s">
        <v>1047</v>
      </c>
      <c r="G32" s="48" t="s">
        <v>71</v>
      </c>
      <c r="H32" s="49" t="s">
        <v>625</v>
      </c>
      <c r="I32" s="42" t="s">
        <v>219</v>
      </c>
      <c r="J32" s="110"/>
    </row>
    <row r="33" spans="1:10" ht="25.5">
      <c r="A33" s="163" t="s">
        <v>45</v>
      </c>
      <c r="B33" s="255">
        <v>31600</v>
      </c>
      <c r="C33" s="255" t="s">
        <v>180</v>
      </c>
      <c r="D33" s="255">
        <v>2</v>
      </c>
      <c r="E33" s="244" t="s">
        <v>181</v>
      </c>
      <c r="F33" s="42" t="s">
        <v>1048</v>
      </c>
      <c r="G33" s="165" t="s">
        <v>75</v>
      </c>
      <c r="H33" s="48" t="s">
        <v>717</v>
      </c>
      <c r="I33" s="42" t="s">
        <v>219</v>
      </c>
      <c r="J33" s="110"/>
    </row>
    <row r="34" spans="1:10" ht="25.5">
      <c r="A34" s="163" t="s">
        <v>45</v>
      </c>
      <c r="B34" s="255">
        <v>31600</v>
      </c>
      <c r="C34" s="255" t="s">
        <v>180</v>
      </c>
      <c r="D34" s="255">
        <v>2</v>
      </c>
      <c r="E34" s="244" t="s">
        <v>181</v>
      </c>
      <c r="F34" s="42" t="s">
        <v>373</v>
      </c>
      <c r="G34" s="165" t="s">
        <v>75</v>
      </c>
      <c r="H34" s="48" t="s">
        <v>717</v>
      </c>
      <c r="I34" s="42" t="s">
        <v>219</v>
      </c>
      <c r="J34" s="110"/>
    </row>
    <row r="35" spans="1:10" ht="25.5">
      <c r="A35" s="163" t="s">
        <v>45</v>
      </c>
      <c r="B35" s="255">
        <v>31600</v>
      </c>
      <c r="C35" s="255" t="s">
        <v>180</v>
      </c>
      <c r="D35" s="255">
        <v>3</v>
      </c>
      <c r="E35" s="244" t="s">
        <v>183</v>
      </c>
      <c r="F35" s="42" t="s">
        <v>657</v>
      </c>
      <c r="G35" s="165" t="s">
        <v>75</v>
      </c>
      <c r="H35" s="48" t="s">
        <v>656</v>
      </c>
      <c r="I35" s="42" t="s">
        <v>219</v>
      </c>
      <c r="J35" s="110"/>
    </row>
    <row r="36" spans="1:10" ht="25.5">
      <c r="A36" s="163" t="s">
        <v>45</v>
      </c>
      <c r="B36" s="255">
        <v>31600</v>
      </c>
      <c r="C36" s="255" t="s">
        <v>180</v>
      </c>
      <c r="D36" s="255">
        <v>3</v>
      </c>
      <c r="E36" s="244" t="s">
        <v>183</v>
      </c>
      <c r="F36" s="42" t="s">
        <v>1049</v>
      </c>
      <c r="G36" s="255" t="s">
        <v>71</v>
      </c>
      <c r="H36" s="49" t="s">
        <v>749</v>
      </c>
      <c r="I36" s="42" t="s">
        <v>219</v>
      </c>
      <c r="J36" s="110"/>
    </row>
    <row r="37" spans="1:10" ht="25.5">
      <c r="A37" s="163" t="s">
        <v>45</v>
      </c>
      <c r="B37" s="255">
        <v>31600</v>
      </c>
      <c r="C37" s="255" t="s">
        <v>180</v>
      </c>
      <c r="D37" s="255">
        <v>3</v>
      </c>
      <c r="E37" s="244" t="s">
        <v>183</v>
      </c>
      <c r="F37" s="42" t="s">
        <v>560</v>
      </c>
      <c r="G37" s="165" t="s">
        <v>75</v>
      </c>
      <c r="H37" s="48" t="s">
        <v>656</v>
      </c>
      <c r="I37" s="42" t="s">
        <v>219</v>
      </c>
      <c r="J37" s="110"/>
    </row>
    <row r="38" spans="1:10" ht="25.5">
      <c r="A38" s="163" t="s">
        <v>45</v>
      </c>
      <c r="B38" s="255">
        <v>31600</v>
      </c>
      <c r="C38" s="255" t="s">
        <v>180</v>
      </c>
      <c r="D38" s="255">
        <v>3</v>
      </c>
      <c r="E38" s="244" t="s">
        <v>183</v>
      </c>
      <c r="F38" s="42" t="s">
        <v>509</v>
      </c>
      <c r="G38" s="165" t="s">
        <v>75</v>
      </c>
      <c r="H38" s="48" t="s">
        <v>656</v>
      </c>
      <c r="I38" s="42" t="s">
        <v>219</v>
      </c>
      <c r="J38" s="110"/>
    </row>
    <row r="39" spans="1:10" ht="25.5">
      <c r="A39" s="163" t="s">
        <v>45</v>
      </c>
      <c r="B39" s="156">
        <v>30602</v>
      </c>
      <c r="C39" s="156" t="s">
        <v>185</v>
      </c>
      <c r="D39" s="255">
        <v>4</v>
      </c>
      <c r="E39" s="244" t="s">
        <v>186</v>
      </c>
      <c r="F39" s="42" t="s">
        <v>561</v>
      </c>
      <c r="G39" s="48" t="s">
        <v>65</v>
      </c>
      <c r="H39" s="48" t="s">
        <v>751</v>
      </c>
      <c r="I39" s="42" t="s">
        <v>219</v>
      </c>
      <c r="J39" s="110"/>
    </row>
    <row r="40" spans="1:10" ht="25.5">
      <c r="A40" s="163" t="s">
        <v>45</v>
      </c>
      <c r="B40" s="156">
        <v>30602</v>
      </c>
      <c r="C40" s="156" t="s">
        <v>185</v>
      </c>
      <c r="D40" s="255">
        <v>4</v>
      </c>
      <c r="E40" s="244" t="s">
        <v>186</v>
      </c>
      <c r="F40" s="42" t="s">
        <v>511</v>
      </c>
      <c r="G40" s="48" t="s">
        <v>65</v>
      </c>
      <c r="H40" s="48" t="s">
        <v>405</v>
      </c>
      <c r="I40" s="42" t="s">
        <v>219</v>
      </c>
      <c r="J40" s="110"/>
    </row>
    <row r="41" spans="1:10">
      <c r="A41" s="163" t="s">
        <v>45</v>
      </c>
      <c r="B41" s="255">
        <v>32401</v>
      </c>
      <c r="C41" s="255" t="s">
        <v>188</v>
      </c>
      <c r="D41" s="255">
        <v>4</v>
      </c>
      <c r="E41" s="244" t="s">
        <v>189</v>
      </c>
      <c r="F41" s="42" t="s">
        <v>514</v>
      </c>
      <c r="G41" s="48" t="s">
        <v>65</v>
      </c>
      <c r="H41" s="48" t="s">
        <v>352</v>
      </c>
      <c r="I41" s="42" t="s">
        <v>219</v>
      </c>
      <c r="J41" s="110"/>
    </row>
    <row r="42" spans="1:10">
      <c r="A42" s="163" t="s">
        <v>45</v>
      </c>
      <c r="B42" s="157"/>
      <c r="C42" s="156"/>
      <c r="D42" s="235"/>
      <c r="E42" s="236"/>
      <c r="F42" s="42"/>
      <c r="G42" s="42"/>
      <c r="H42" s="42"/>
      <c r="I42" s="42"/>
      <c r="J42" s="110"/>
    </row>
    <row r="43" spans="1:10">
      <c r="A43" s="163" t="s">
        <v>45</v>
      </c>
      <c r="B43" s="157"/>
      <c r="C43" s="156"/>
      <c r="D43" s="243"/>
      <c r="E43" s="244"/>
      <c r="F43" s="42"/>
      <c r="G43" s="245"/>
      <c r="H43" s="49"/>
      <c r="I43" s="42"/>
      <c r="J43" s="110"/>
    </row>
    <row r="44" spans="1:10">
      <c r="A44" s="163" t="s">
        <v>45</v>
      </c>
      <c r="B44" s="157"/>
      <c r="C44" s="156"/>
      <c r="D44" s="243"/>
      <c r="E44" s="244"/>
      <c r="F44" s="42"/>
      <c r="G44" s="245"/>
      <c r="H44" s="200"/>
      <c r="I44" s="42"/>
      <c r="J44" s="110"/>
    </row>
    <row r="45" spans="1:10">
      <c r="A45" s="163" t="s">
        <v>45</v>
      </c>
      <c r="B45" s="157"/>
      <c r="C45" s="156"/>
      <c r="D45" s="243"/>
      <c r="E45" s="244"/>
      <c r="F45" s="42"/>
      <c r="G45" s="245"/>
      <c r="H45" s="200"/>
      <c r="I45" s="42"/>
      <c r="J45" s="110"/>
    </row>
    <row r="46" spans="1:10">
      <c r="A46" s="163" t="s">
        <v>45</v>
      </c>
      <c r="B46" s="157"/>
      <c r="C46" s="156"/>
      <c r="D46" s="243"/>
      <c r="E46" s="244"/>
      <c r="F46" s="42"/>
      <c r="G46" s="245"/>
      <c r="H46" s="49"/>
      <c r="I46" s="42"/>
      <c r="J46" s="110"/>
    </row>
    <row r="47" spans="1:10">
      <c r="A47" s="163" t="s">
        <v>6</v>
      </c>
      <c r="B47" s="156"/>
      <c r="C47" s="156"/>
      <c r="D47" s="156"/>
      <c r="E47" s="161"/>
      <c r="F47" s="42"/>
      <c r="G47" s="42"/>
      <c r="H47" s="42"/>
      <c r="I47" s="42"/>
      <c r="J47" s="110"/>
    </row>
    <row r="48" spans="1:10">
      <c r="A48" s="163" t="s">
        <v>6</v>
      </c>
      <c r="B48" s="156"/>
      <c r="C48" s="156"/>
      <c r="D48" s="156"/>
      <c r="E48" s="161"/>
      <c r="F48" s="42"/>
      <c r="G48" s="42"/>
      <c r="H48" s="42"/>
      <c r="I48" s="42"/>
      <c r="J48" s="110"/>
    </row>
    <row r="49" spans="1:10">
      <c r="A49" s="163" t="s">
        <v>45</v>
      </c>
      <c r="B49" s="156"/>
      <c r="C49" s="156"/>
      <c r="D49" s="156"/>
      <c r="E49" s="161"/>
      <c r="F49" s="42"/>
      <c r="G49" s="42"/>
      <c r="H49" s="42"/>
      <c r="I49" s="42"/>
      <c r="J49" s="110"/>
    </row>
    <row r="50" spans="1:10">
      <c r="A50" s="163" t="s">
        <v>45</v>
      </c>
      <c r="B50" s="156"/>
      <c r="C50" s="156"/>
      <c r="D50" s="156"/>
      <c r="E50" s="161"/>
      <c r="F50" s="42"/>
      <c r="G50" s="42"/>
      <c r="H50" s="42"/>
      <c r="I50" s="42"/>
      <c r="J50" s="110"/>
    </row>
    <row r="51" spans="1:10">
      <c r="A51" s="163" t="s">
        <v>45</v>
      </c>
      <c r="B51" s="235"/>
      <c r="C51" s="235"/>
      <c r="D51" s="235"/>
      <c r="E51" s="236"/>
      <c r="F51" s="42"/>
      <c r="G51" s="48"/>
      <c r="H51" s="42"/>
      <c r="I51" s="42"/>
      <c r="J51" s="110"/>
    </row>
    <row r="52" spans="1:10">
      <c r="A52" s="163" t="s">
        <v>45</v>
      </c>
      <c r="B52" s="239"/>
      <c r="C52" s="239"/>
      <c r="D52" s="239"/>
      <c r="E52" s="241"/>
      <c r="F52" s="42"/>
      <c r="G52" s="48"/>
      <c r="H52" s="42"/>
      <c r="I52" s="42"/>
      <c r="J52" s="110"/>
    </row>
    <row r="53" spans="1:10">
      <c r="A53" s="163" t="s">
        <v>45</v>
      </c>
      <c r="B53" s="239"/>
      <c r="C53" s="239"/>
      <c r="D53" s="239"/>
      <c r="E53" s="241"/>
      <c r="F53" s="42"/>
      <c r="G53" s="48"/>
      <c r="H53" s="42"/>
      <c r="I53" s="42"/>
      <c r="J53" s="110"/>
    </row>
    <row r="54" spans="1:10">
      <c r="A54" s="163" t="s">
        <v>45</v>
      </c>
      <c r="B54" s="243"/>
      <c r="C54" s="243"/>
      <c r="D54" s="243"/>
      <c r="E54" s="244"/>
      <c r="F54" s="42"/>
      <c r="G54" s="48"/>
      <c r="H54" s="168"/>
      <c r="I54" s="42"/>
      <c r="J54" s="110"/>
    </row>
    <row r="55" spans="1:10">
      <c r="A55" s="163" t="s">
        <v>45</v>
      </c>
      <c r="B55" s="239"/>
      <c r="C55" s="239"/>
      <c r="D55" s="239"/>
      <c r="E55" s="241"/>
      <c r="F55" s="42"/>
      <c r="G55" s="48"/>
      <c r="H55" s="42"/>
      <c r="I55" s="42"/>
      <c r="J55" s="110"/>
    </row>
    <row r="56" spans="1:10">
      <c r="A56" s="163" t="s">
        <v>45</v>
      </c>
      <c r="B56" s="243"/>
      <c r="C56" s="243"/>
      <c r="D56" s="243"/>
      <c r="E56" s="244"/>
      <c r="F56" s="42"/>
      <c r="G56" s="165"/>
      <c r="H56" s="42"/>
      <c r="I56" s="42"/>
      <c r="J56" s="110"/>
    </row>
    <row r="57" spans="1:10">
      <c r="A57" s="163" t="s">
        <v>6</v>
      </c>
      <c r="B57" s="156"/>
      <c r="C57" s="156"/>
      <c r="D57" s="243"/>
      <c r="E57" s="244"/>
      <c r="F57" s="42"/>
      <c r="G57" s="48"/>
      <c r="H57" s="49"/>
      <c r="I57" s="42"/>
      <c r="J57" s="110"/>
    </row>
    <row r="58" spans="1:10">
      <c r="A58" s="163" t="s">
        <v>45</v>
      </c>
      <c r="B58" s="156"/>
      <c r="C58" s="156"/>
      <c r="D58" s="235"/>
      <c r="E58" s="236"/>
      <c r="F58" s="42"/>
      <c r="G58" s="48"/>
      <c r="H58" s="42"/>
      <c r="I58" s="42"/>
      <c r="J58" s="110"/>
    </row>
    <row r="59" spans="1:10">
      <c r="A59" s="163" t="s">
        <v>45</v>
      </c>
      <c r="B59" s="156"/>
      <c r="C59" s="156"/>
      <c r="D59" s="239"/>
      <c r="E59" s="241"/>
      <c r="F59" s="42"/>
      <c r="G59" s="48"/>
      <c r="H59" s="42"/>
      <c r="I59" s="42"/>
      <c r="J59" s="110"/>
    </row>
    <row r="60" spans="1:10">
      <c r="A60" s="163" t="s">
        <v>6</v>
      </c>
      <c r="B60" s="156"/>
      <c r="C60" s="156"/>
      <c r="D60" s="243"/>
      <c r="E60" s="244"/>
      <c r="F60" s="168"/>
      <c r="G60" s="48"/>
      <c r="H60" s="42"/>
      <c r="I60" s="168"/>
      <c r="J60" s="110"/>
    </row>
    <row r="61" spans="1:10">
      <c r="A61" s="163" t="s">
        <v>45</v>
      </c>
      <c r="B61" s="156"/>
      <c r="C61" s="156"/>
      <c r="D61" s="239"/>
      <c r="E61" s="241"/>
      <c r="F61" s="42"/>
      <c r="G61" s="48"/>
      <c r="H61" s="42"/>
      <c r="I61" s="42"/>
      <c r="J61" s="110"/>
    </row>
    <row r="62" spans="1:10">
      <c r="A62" s="162" t="s">
        <v>6</v>
      </c>
      <c r="B62" s="156"/>
      <c r="C62" s="156"/>
      <c r="D62" s="156"/>
      <c r="E62" s="244"/>
      <c r="F62" s="42"/>
      <c r="G62" s="48"/>
      <c r="H62" s="49"/>
      <c r="I62" s="42"/>
      <c r="J62" s="110"/>
    </row>
    <row r="63" spans="1:10">
      <c r="A63" s="163"/>
      <c r="B63" s="156"/>
      <c r="C63" s="156"/>
      <c r="D63" s="44"/>
      <c r="E63" s="42"/>
      <c r="F63" s="42"/>
      <c r="G63" s="48"/>
      <c r="H63" s="49"/>
      <c r="I63" s="42"/>
      <c r="J63" s="110"/>
    </row>
    <row r="64" spans="1:10">
      <c r="A64" s="163"/>
      <c r="B64" s="156"/>
      <c r="C64" s="156"/>
      <c r="D64" s="44"/>
      <c r="E64" s="42"/>
      <c r="F64" s="42"/>
      <c r="G64" s="48"/>
      <c r="H64" s="49"/>
      <c r="I64" s="42"/>
      <c r="J64" s="110"/>
    </row>
    <row r="65" spans="1:10">
      <c r="A65" s="163"/>
      <c r="B65" s="156"/>
      <c r="C65" s="156"/>
      <c r="D65" s="44"/>
      <c r="E65" s="42"/>
      <c r="F65" s="42"/>
      <c r="G65" s="42"/>
      <c r="H65" s="42"/>
      <c r="I65" s="42"/>
      <c r="J65" s="110"/>
    </row>
    <row r="66" spans="1:10">
      <c r="A66" s="163"/>
      <c r="B66" s="156"/>
      <c r="C66" s="156"/>
      <c r="D66" s="44"/>
      <c r="E66" s="42"/>
      <c r="F66" s="42"/>
      <c r="G66" s="42"/>
      <c r="H66" s="42"/>
      <c r="I66" s="42"/>
      <c r="J66" s="110"/>
    </row>
    <row r="67" spans="1:10">
      <c r="A67" s="163"/>
      <c r="B67" s="156"/>
      <c r="C67" s="156"/>
      <c r="D67" s="44"/>
      <c r="E67" s="42"/>
      <c r="F67" s="42"/>
      <c r="G67" s="42"/>
      <c r="H67" s="42"/>
      <c r="I67" s="42"/>
      <c r="J67" s="110"/>
    </row>
    <row r="68" spans="1:10">
      <c r="A68" s="163"/>
      <c r="B68" s="156"/>
      <c r="C68" s="156"/>
      <c r="D68" s="44"/>
      <c r="E68" s="42"/>
      <c r="F68" s="42"/>
      <c r="G68" s="42"/>
      <c r="H68" s="42"/>
      <c r="I68" s="42"/>
      <c r="J68" s="110"/>
    </row>
    <row r="69" spans="1:10">
      <c r="A69" s="163"/>
      <c r="B69" s="156"/>
      <c r="C69" s="156"/>
      <c r="D69" s="44"/>
      <c r="E69" s="42"/>
      <c r="F69" s="42"/>
      <c r="G69" s="42"/>
      <c r="H69" s="42"/>
      <c r="I69" s="42"/>
      <c r="J69" s="110"/>
    </row>
    <row r="70" spans="1:10">
      <c r="A70" s="163"/>
      <c r="B70" s="156"/>
      <c r="C70" s="156"/>
      <c r="D70" s="44"/>
      <c r="E70" s="42"/>
      <c r="F70" s="42"/>
      <c r="G70" s="42"/>
      <c r="H70" s="42"/>
      <c r="I70" s="42"/>
      <c r="J70" s="110"/>
    </row>
    <row r="71" spans="1:10">
      <c r="A71" s="163"/>
      <c r="B71" s="156"/>
      <c r="C71" s="156"/>
      <c r="D71" s="44"/>
      <c r="E71" s="42"/>
      <c r="F71" s="42"/>
      <c r="G71" s="42"/>
      <c r="H71" s="42"/>
      <c r="I71" s="42"/>
      <c r="J71" s="110"/>
    </row>
    <row r="72" spans="1:10">
      <c r="A72" s="163"/>
      <c r="B72" s="156"/>
      <c r="C72" s="156"/>
      <c r="D72" s="44"/>
      <c r="E72" s="42"/>
      <c r="F72" s="42"/>
      <c r="G72" s="42"/>
      <c r="H72" s="42"/>
      <c r="I72" s="42"/>
      <c r="J72" s="110"/>
    </row>
    <row r="73" spans="1:10">
      <c r="A73" s="163"/>
      <c r="B73" s="156"/>
      <c r="C73" s="156"/>
      <c r="D73" s="44"/>
      <c r="E73" s="42"/>
      <c r="F73" s="42"/>
      <c r="G73" s="42"/>
      <c r="H73" s="42"/>
      <c r="I73" s="42"/>
      <c r="J73" s="110"/>
    </row>
    <row r="74" spans="1:10">
      <c r="A74" s="163"/>
      <c r="B74" s="156"/>
      <c r="C74" s="156"/>
      <c r="D74" s="44"/>
      <c r="E74" s="42"/>
      <c r="F74" s="42"/>
      <c r="G74" s="42"/>
      <c r="H74" s="42"/>
      <c r="I74" s="42"/>
      <c r="J74" s="110"/>
    </row>
    <row r="75" spans="1:10">
      <c r="A75" s="109"/>
      <c r="B75" s="42"/>
      <c r="C75" s="42"/>
      <c r="D75" s="44"/>
      <c r="E75" s="42"/>
      <c r="F75" s="42"/>
      <c r="G75" s="42"/>
      <c r="H75" s="42"/>
      <c r="I75" s="42"/>
      <c r="J75" s="110"/>
    </row>
    <row r="76" spans="1:10" ht="13.5" thickBot="1">
      <c r="A76" s="125"/>
      <c r="B76" s="126"/>
      <c r="C76" s="126"/>
      <c r="D76" s="124"/>
      <c r="E76" s="117"/>
      <c r="F76" s="117"/>
      <c r="G76" s="117"/>
      <c r="H76" s="117"/>
      <c r="I76" s="117"/>
      <c r="J76" s="118"/>
    </row>
    <row r="77" spans="1:10" ht="13.5" thickBot="1">
      <c r="A77" s="570" t="s">
        <v>54</v>
      </c>
      <c r="B77" s="571"/>
      <c r="C77" s="571"/>
      <c r="D77" s="571"/>
      <c r="E77" s="571"/>
      <c r="F77" s="113">
        <f>IF('Форма 1'!O146=COUNTIF(F5:F76,"*"),COUNTIF(F5:F76,"*"),"ОШИБКА")</f>
        <v>37</v>
      </c>
      <c r="G77" s="122"/>
      <c r="H77" s="122"/>
      <c r="I77" s="122"/>
      <c r="J77" s="123"/>
    </row>
  </sheetData>
  <sheetProtection password="DC47" sheet="1" insertRows="0"/>
  <mergeCells count="1">
    <mergeCell ref="A77:E77"/>
  </mergeCells>
  <phoneticPr fontId="1" type="noConversion"/>
  <conditionalFormatting sqref="F77">
    <cfRule type="containsText" dxfId="1" priority="1" stopIfTrue="1" operator="containsText" text="ОШИБКА">
      <formula>NOT(ISERROR(SEARCH("ОШИБКА",F77)))</formula>
    </cfRule>
  </conditionalFormatting>
  <pageMargins left="0.31" right="0.28000000000000003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43"/>
  <sheetViews>
    <sheetView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I14" sqref="I14"/>
    </sheetView>
  </sheetViews>
  <sheetFormatPr defaultRowHeight="12.75"/>
  <cols>
    <col min="1" max="1" width="7" style="40" customWidth="1"/>
    <col min="2" max="2" width="9.28515625" style="250" customWidth="1"/>
    <col min="3" max="3" width="13" style="40" customWidth="1"/>
    <col min="4" max="4" width="5.140625" style="40" customWidth="1"/>
    <col min="5" max="5" width="9.5703125" style="40" customWidth="1"/>
    <col min="6" max="6" width="17" style="278" customWidth="1"/>
    <col min="7" max="7" width="9.140625" style="40" customWidth="1"/>
    <col min="8" max="8" width="21.140625" style="252" customWidth="1"/>
    <col min="9" max="9" width="18.42578125" style="252" customWidth="1"/>
    <col min="10" max="10" width="9.7109375" style="252" bestFit="1" customWidth="1"/>
    <col min="11" max="11" width="10.140625" style="252" customWidth="1"/>
    <col min="12" max="12" width="9.7109375" style="252" customWidth="1"/>
    <col min="13" max="13" width="10.140625" style="40" customWidth="1"/>
    <col min="14" max="14" width="9.7109375" style="40" customWidth="1"/>
    <col min="15" max="15" width="9.85546875" style="40" customWidth="1"/>
    <col min="16" max="16" width="9.7109375" style="40" customWidth="1"/>
    <col min="17" max="17" width="16" style="252" customWidth="1"/>
    <col min="18" max="16384" width="9.140625" style="40"/>
  </cols>
  <sheetData>
    <row r="1" spans="1:17" s="2" customFormat="1" ht="13.5" thickBot="1">
      <c r="A1" s="7" t="s">
        <v>39</v>
      </c>
      <c r="B1" s="248"/>
      <c r="F1" s="251"/>
      <c r="H1" s="251"/>
      <c r="I1" s="251"/>
      <c r="J1" s="251"/>
      <c r="K1" s="251"/>
      <c r="L1" s="251"/>
      <c r="Q1" s="251"/>
    </row>
    <row r="2" spans="1:17" s="2" customFormat="1" ht="37.5" customHeight="1">
      <c r="A2" s="627" t="s">
        <v>11</v>
      </c>
      <c r="B2" s="630" t="s">
        <v>52</v>
      </c>
      <c r="C2" s="614" t="s">
        <v>19</v>
      </c>
      <c r="D2" s="614" t="s">
        <v>8</v>
      </c>
      <c r="E2" s="614" t="s">
        <v>12</v>
      </c>
      <c r="F2" s="614" t="s">
        <v>0</v>
      </c>
      <c r="G2" s="614" t="s">
        <v>26</v>
      </c>
      <c r="H2" s="614" t="s">
        <v>57</v>
      </c>
      <c r="I2" s="614" t="s">
        <v>32</v>
      </c>
      <c r="J2" s="614" t="s">
        <v>1</v>
      </c>
      <c r="K2" s="617" t="s">
        <v>35</v>
      </c>
      <c r="L2" s="618"/>
      <c r="M2" s="618"/>
      <c r="N2" s="618"/>
      <c r="O2" s="618"/>
      <c r="P2" s="619"/>
      <c r="Q2" s="620" t="s">
        <v>5</v>
      </c>
    </row>
    <row r="3" spans="1:17" s="2" customFormat="1" ht="12.75" customHeight="1">
      <c r="A3" s="628"/>
      <c r="B3" s="631"/>
      <c r="C3" s="625"/>
      <c r="D3" s="615"/>
      <c r="E3" s="615"/>
      <c r="F3" s="615"/>
      <c r="G3" s="625"/>
      <c r="H3" s="615"/>
      <c r="I3" s="615"/>
      <c r="J3" s="615"/>
      <c r="K3" s="584" t="s">
        <v>58</v>
      </c>
      <c r="L3" s="584"/>
      <c r="M3" s="623" t="s">
        <v>33</v>
      </c>
      <c r="N3" s="624"/>
      <c r="O3" s="584" t="s">
        <v>3</v>
      </c>
      <c r="P3" s="584"/>
      <c r="Q3" s="621"/>
    </row>
    <row r="4" spans="1:17" s="2" customFormat="1" ht="39" customHeight="1">
      <c r="A4" s="629"/>
      <c r="B4" s="632"/>
      <c r="C4" s="626"/>
      <c r="D4" s="616"/>
      <c r="E4" s="616"/>
      <c r="F4" s="616"/>
      <c r="G4" s="626"/>
      <c r="H4" s="616"/>
      <c r="I4" s="616"/>
      <c r="J4" s="616"/>
      <c r="K4" s="253" t="s">
        <v>2</v>
      </c>
      <c r="L4" s="253" t="s">
        <v>34</v>
      </c>
      <c r="M4" s="3" t="s">
        <v>2</v>
      </c>
      <c r="N4" s="3" t="s">
        <v>34</v>
      </c>
      <c r="O4" s="3" t="s">
        <v>4</v>
      </c>
      <c r="P4" s="3" t="s">
        <v>34</v>
      </c>
      <c r="Q4" s="622"/>
    </row>
    <row r="5" spans="1:17" s="2" customFormat="1" ht="13.5" thickBot="1">
      <c r="A5" s="104">
        <v>1</v>
      </c>
      <c r="B5" s="249">
        <v>2</v>
      </c>
      <c r="C5" s="105">
        <v>3</v>
      </c>
      <c r="D5" s="105">
        <v>4</v>
      </c>
      <c r="E5" s="105">
        <v>5</v>
      </c>
      <c r="F5" s="105">
        <v>6</v>
      </c>
      <c r="G5" s="105">
        <v>7</v>
      </c>
      <c r="H5" s="105">
        <v>8</v>
      </c>
      <c r="I5" s="105">
        <v>9</v>
      </c>
      <c r="J5" s="280">
        <v>10</v>
      </c>
      <c r="K5" s="280">
        <v>11</v>
      </c>
      <c r="L5" s="280">
        <v>12</v>
      </c>
      <c r="M5" s="105">
        <v>13</v>
      </c>
      <c r="N5" s="105">
        <v>14</v>
      </c>
      <c r="O5" s="105">
        <v>15</v>
      </c>
      <c r="P5" s="105">
        <v>16</v>
      </c>
      <c r="Q5" s="106">
        <v>17</v>
      </c>
    </row>
    <row r="6" spans="1:17" s="2" customFormat="1" ht="12.75" customHeight="1">
      <c r="A6" s="581" t="s">
        <v>6</v>
      </c>
      <c r="B6" s="579" t="s">
        <v>487</v>
      </c>
      <c r="C6" s="577" t="s">
        <v>488</v>
      </c>
      <c r="D6" s="633">
        <v>1</v>
      </c>
      <c r="E6" s="633" t="s">
        <v>1013</v>
      </c>
      <c r="F6" s="592" t="s">
        <v>1052</v>
      </c>
      <c r="G6" s="370" t="s">
        <v>71</v>
      </c>
      <c r="H6" s="370" t="s">
        <v>361</v>
      </c>
      <c r="I6" s="370" t="s">
        <v>377</v>
      </c>
      <c r="J6" s="375" t="s">
        <v>607</v>
      </c>
      <c r="K6" s="259">
        <v>41670</v>
      </c>
      <c r="L6" s="375" t="s">
        <v>608</v>
      </c>
      <c r="M6" s="260"/>
      <c r="N6" s="260"/>
      <c r="O6" s="260"/>
      <c r="P6" s="260"/>
      <c r="Q6" s="597" t="s">
        <v>620</v>
      </c>
    </row>
    <row r="7" spans="1:17" ht="15" customHeight="1">
      <c r="A7" s="596"/>
      <c r="B7" s="595"/>
      <c r="C7" s="594"/>
      <c r="D7" s="634"/>
      <c r="E7" s="634"/>
      <c r="F7" s="593"/>
      <c r="G7" s="373" t="s">
        <v>71</v>
      </c>
      <c r="H7" s="373" t="s">
        <v>625</v>
      </c>
      <c r="I7" s="373" t="s">
        <v>1056</v>
      </c>
      <c r="J7" s="376" t="s">
        <v>609</v>
      </c>
      <c r="K7" s="204">
        <v>41684</v>
      </c>
      <c r="L7" s="376" t="s">
        <v>609</v>
      </c>
      <c r="M7" s="9"/>
      <c r="N7" s="9"/>
      <c r="O7" s="9"/>
      <c r="P7" s="9"/>
      <c r="Q7" s="598"/>
    </row>
    <row r="8" spans="1:17" ht="25.5">
      <c r="A8" s="596"/>
      <c r="B8" s="595"/>
      <c r="C8" s="594"/>
      <c r="D8" s="634"/>
      <c r="E8" s="634"/>
      <c r="F8" s="593"/>
      <c r="G8" s="374" t="s">
        <v>73</v>
      </c>
      <c r="H8" s="374" t="s">
        <v>1053</v>
      </c>
      <c r="I8" s="374" t="s">
        <v>1055</v>
      </c>
      <c r="J8" s="371" t="s">
        <v>609</v>
      </c>
      <c r="K8" s="204">
        <v>41684</v>
      </c>
      <c r="L8" s="371" t="s">
        <v>609</v>
      </c>
      <c r="M8" s="205"/>
      <c r="N8" s="205"/>
      <c r="O8" s="205"/>
      <c r="P8" s="205"/>
      <c r="Q8" s="598"/>
    </row>
    <row r="9" spans="1:17" ht="38.25">
      <c r="A9" s="596"/>
      <c r="B9" s="595"/>
      <c r="C9" s="594"/>
      <c r="D9" s="634"/>
      <c r="E9" s="634"/>
      <c r="F9" s="593"/>
      <c r="G9" s="373" t="s">
        <v>75</v>
      </c>
      <c r="H9" s="373" t="s">
        <v>1054</v>
      </c>
      <c r="I9" s="373" t="s">
        <v>515</v>
      </c>
      <c r="J9" s="371" t="s">
        <v>609</v>
      </c>
      <c r="K9" s="204">
        <v>41684</v>
      </c>
      <c r="L9" s="371" t="s">
        <v>609</v>
      </c>
      <c r="M9" s="9"/>
      <c r="N9" s="9"/>
      <c r="O9" s="9"/>
      <c r="P9" s="9"/>
      <c r="Q9" s="598"/>
    </row>
    <row r="10" spans="1:17" ht="15.75" customHeight="1" thickBot="1">
      <c r="A10" s="596"/>
      <c r="B10" s="595"/>
      <c r="C10" s="594"/>
      <c r="D10" s="634"/>
      <c r="E10" s="634"/>
      <c r="F10" s="593"/>
      <c r="G10" s="372" t="s">
        <v>77</v>
      </c>
      <c r="H10" s="372" t="s">
        <v>611</v>
      </c>
      <c r="I10" s="372" t="s">
        <v>634</v>
      </c>
      <c r="J10" s="371" t="s">
        <v>609</v>
      </c>
      <c r="K10" s="257">
        <v>41684</v>
      </c>
      <c r="L10" s="371" t="s">
        <v>609</v>
      </c>
      <c r="M10" s="256"/>
      <c r="N10" s="256"/>
      <c r="O10" s="256"/>
      <c r="P10" s="256"/>
      <c r="Q10" s="598"/>
    </row>
    <row r="11" spans="1:17" ht="15.75" customHeight="1">
      <c r="A11" s="589" t="s">
        <v>6</v>
      </c>
      <c r="B11" s="586" t="s">
        <v>487</v>
      </c>
      <c r="C11" s="567" t="s">
        <v>488</v>
      </c>
      <c r="D11" s="611">
        <v>1</v>
      </c>
      <c r="E11" s="611" t="s">
        <v>1013</v>
      </c>
      <c r="F11" s="575" t="s">
        <v>1057</v>
      </c>
      <c r="G11" s="370" t="s">
        <v>71</v>
      </c>
      <c r="H11" s="370" t="s">
        <v>361</v>
      </c>
      <c r="I11" s="370" t="s">
        <v>377</v>
      </c>
      <c r="J11" s="375" t="s">
        <v>607</v>
      </c>
      <c r="K11" s="259"/>
      <c r="L11" s="375"/>
      <c r="M11" s="260"/>
      <c r="N11" s="260"/>
      <c r="O11" s="260"/>
      <c r="P11" s="260"/>
      <c r="Q11" s="572" t="s">
        <v>1060</v>
      </c>
    </row>
    <row r="12" spans="1:17" ht="15.75" customHeight="1" thickBot="1">
      <c r="A12" s="590"/>
      <c r="B12" s="587"/>
      <c r="C12" s="584"/>
      <c r="D12" s="613"/>
      <c r="E12" s="613"/>
      <c r="F12" s="583"/>
      <c r="G12" s="373" t="s">
        <v>75</v>
      </c>
      <c r="H12" s="373" t="s">
        <v>353</v>
      </c>
      <c r="I12" s="373" t="s">
        <v>378</v>
      </c>
      <c r="J12" s="376" t="s">
        <v>607</v>
      </c>
      <c r="K12" s="204"/>
      <c r="L12" s="376"/>
      <c r="M12" s="9"/>
      <c r="N12" s="9"/>
      <c r="O12" s="9"/>
      <c r="P12" s="9"/>
      <c r="Q12" s="573"/>
    </row>
    <row r="13" spans="1:17" s="261" customFormat="1" ht="25.5">
      <c r="A13" s="590"/>
      <c r="B13" s="587"/>
      <c r="C13" s="584"/>
      <c r="D13" s="613"/>
      <c r="E13" s="613"/>
      <c r="F13" s="583"/>
      <c r="G13" s="373" t="s">
        <v>75</v>
      </c>
      <c r="H13" s="373" t="s">
        <v>352</v>
      </c>
      <c r="I13" s="373" t="s">
        <v>610</v>
      </c>
      <c r="J13" s="376" t="s">
        <v>607</v>
      </c>
      <c r="K13" s="204"/>
      <c r="L13" s="376"/>
      <c r="M13" s="9"/>
      <c r="N13" s="9"/>
      <c r="O13" s="9"/>
      <c r="P13" s="9"/>
      <c r="Q13" s="573"/>
    </row>
    <row r="14" spans="1:17" s="262" customFormat="1" ht="15" customHeight="1">
      <c r="A14" s="590"/>
      <c r="B14" s="587"/>
      <c r="C14" s="584"/>
      <c r="D14" s="613"/>
      <c r="E14" s="613"/>
      <c r="F14" s="583"/>
      <c r="G14" s="373" t="s">
        <v>77</v>
      </c>
      <c r="H14" s="373" t="s">
        <v>611</v>
      </c>
      <c r="I14" s="373" t="s">
        <v>634</v>
      </c>
      <c r="J14" s="376" t="s">
        <v>609</v>
      </c>
      <c r="K14" s="204"/>
      <c r="L14" s="376"/>
      <c r="M14" s="9"/>
      <c r="N14" s="9"/>
      <c r="O14" s="9"/>
      <c r="P14" s="9"/>
      <c r="Q14" s="573"/>
    </row>
    <row r="15" spans="1:17" s="262" customFormat="1" ht="15" customHeight="1">
      <c r="A15" s="590"/>
      <c r="B15" s="587"/>
      <c r="C15" s="584"/>
      <c r="D15" s="613"/>
      <c r="E15" s="613"/>
      <c r="F15" s="583"/>
      <c r="G15" s="373" t="s">
        <v>71</v>
      </c>
      <c r="H15" s="373" t="s">
        <v>625</v>
      </c>
      <c r="I15" s="373" t="s">
        <v>1056</v>
      </c>
      <c r="J15" s="376" t="s">
        <v>609</v>
      </c>
      <c r="K15" s="204"/>
      <c r="L15" s="376"/>
      <c r="M15" s="9"/>
      <c r="N15" s="9"/>
      <c r="O15" s="9"/>
      <c r="P15" s="9"/>
      <c r="Q15" s="573"/>
    </row>
    <row r="16" spans="1:17" s="265" customFormat="1" ht="15.75" customHeight="1" thickBot="1">
      <c r="A16" s="590"/>
      <c r="B16" s="587"/>
      <c r="C16" s="584"/>
      <c r="D16" s="613"/>
      <c r="E16" s="613"/>
      <c r="F16" s="583"/>
      <c r="G16" s="373" t="s">
        <v>73</v>
      </c>
      <c r="H16" s="373" t="s">
        <v>516</v>
      </c>
      <c r="I16" s="373" t="s">
        <v>517</v>
      </c>
      <c r="J16" s="376" t="s">
        <v>609</v>
      </c>
      <c r="K16" s="204"/>
      <c r="L16" s="376"/>
      <c r="M16" s="9"/>
      <c r="N16" s="9"/>
      <c r="O16" s="9"/>
      <c r="P16" s="9"/>
      <c r="Q16" s="573"/>
    </row>
    <row r="17" spans="1:17" s="262" customFormat="1" ht="15" customHeight="1">
      <c r="A17" s="590"/>
      <c r="B17" s="587"/>
      <c r="C17" s="584"/>
      <c r="D17" s="613"/>
      <c r="E17" s="613"/>
      <c r="F17" s="583"/>
      <c r="G17" s="373" t="s">
        <v>73</v>
      </c>
      <c r="H17" s="373" t="s">
        <v>1058</v>
      </c>
      <c r="I17" s="373" t="s">
        <v>619</v>
      </c>
      <c r="J17" s="376" t="s">
        <v>609</v>
      </c>
      <c r="K17" s="204"/>
      <c r="L17" s="376"/>
      <c r="M17" s="9"/>
      <c r="N17" s="9"/>
      <c r="O17" s="9"/>
      <c r="P17" s="9"/>
      <c r="Q17" s="573"/>
    </row>
    <row r="18" spans="1:17" s="262" customFormat="1" ht="38.25">
      <c r="A18" s="590"/>
      <c r="B18" s="587"/>
      <c r="C18" s="584"/>
      <c r="D18" s="613"/>
      <c r="E18" s="613"/>
      <c r="F18" s="583"/>
      <c r="G18" s="373" t="s">
        <v>75</v>
      </c>
      <c r="H18" s="373" t="s">
        <v>1054</v>
      </c>
      <c r="I18" s="373" t="s">
        <v>515</v>
      </c>
      <c r="J18" s="376" t="s">
        <v>609</v>
      </c>
      <c r="K18" s="204"/>
      <c r="L18" s="376"/>
      <c r="M18" s="9"/>
      <c r="N18" s="9"/>
      <c r="O18" s="9"/>
      <c r="P18" s="9"/>
      <c r="Q18" s="573"/>
    </row>
    <row r="19" spans="1:17" s="262" customFormat="1" ht="15.75" customHeight="1" thickBot="1">
      <c r="A19" s="602"/>
      <c r="B19" s="601"/>
      <c r="C19" s="600"/>
      <c r="D19" s="612"/>
      <c r="E19" s="612"/>
      <c r="F19" s="599"/>
      <c r="G19" s="382" t="s">
        <v>75</v>
      </c>
      <c r="H19" s="382" t="s">
        <v>1059</v>
      </c>
      <c r="I19" s="382" t="s">
        <v>379</v>
      </c>
      <c r="J19" s="383" t="s">
        <v>609</v>
      </c>
      <c r="K19" s="257"/>
      <c r="L19" s="383"/>
      <c r="M19" s="205"/>
      <c r="N19" s="205"/>
      <c r="O19" s="205"/>
      <c r="P19" s="205"/>
      <c r="Q19" s="603"/>
    </row>
    <row r="20" spans="1:17" s="262" customFormat="1" ht="15.75" customHeight="1">
      <c r="A20" s="589" t="s">
        <v>6</v>
      </c>
      <c r="B20" s="586" t="s">
        <v>487</v>
      </c>
      <c r="C20" s="567" t="s">
        <v>488</v>
      </c>
      <c r="D20" s="567">
        <v>1</v>
      </c>
      <c r="E20" s="575" t="s">
        <v>1020</v>
      </c>
      <c r="F20" s="575" t="s">
        <v>1063</v>
      </c>
      <c r="G20" s="377" t="s">
        <v>73</v>
      </c>
      <c r="H20" s="377" t="s">
        <v>1053</v>
      </c>
      <c r="I20" s="377" t="s">
        <v>1055</v>
      </c>
      <c r="J20" s="378" t="s">
        <v>609</v>
      </c>
      <c r="K20" s="259"/>
      <c r="L20" s="378"/>
      <c r="M20" s="260"/>
      <c r="N20" s="260"/>
      <c r="O20" s="260"/>
      <c r="P20" s="260"/>
      <c r="Q20" s="597" t="s">
        <v>1064</v>
      </c>
    </row>
    <row r="21" spans="1:17" s="262" customFormat="1" ht="15.75" customHeight="1" thickBot="1">
      <c r="A21" s="590"/>
      <c r="B21" s="587"/>
      <c r="C21" s="584"/>
      <c r="D21" s="584"/>
      <c r="E21" s="583"/>
      <c r="F21" s="583"/>
      <c r="G21" s="381" t="s">
        <v>73</v>
      </c>
      <c r="H21" s="381" t="s">
        <v>1058</v>
      </c>
      <c r="I21" s="381" t="s">
        <v>619</v>
      </c>
      <c r="J21" s="379" t="s">
        <v>609</v>
      </c>
      <c r="K21" s="204"/>
      <c r="L21" s="379"/>
      <c r="M21" s="9"/>
      <c r="N21" s="9"/>
      <c r="O21" s="9"/>
      <c r="P21" s="9"/>
      <c r="Q21" s="598"/>
    </row>
    <row r="22" spans="1:17" s="261" customFormat="1" ht="29.25" customHeight="1">
      <c r="A22" s="590"/>
      <c r="B22" s="587"/>
      <c r="C22" s="584"/>
      <c r="D22" s="584"/>
      <c r="E22" s="583"/>
      <c r="F22" s="583"/>
      <c r="G22" s="381" t="s">
        <v>73</v>
      </c>
      <c r="H22" s="381" t="s">
        <v>1061</v>
      </c>
      <c r="I22" s="381" t="s">
        <v>395</v>
      </c>
      <c r="J22" s="379" t="s">
        <v>609</v>
      </c>
      <c r="K22" s="204"/>
      <c r="L22" s="379"/>
      <c r="M22" s="9"/>
      <c r="N22" s="9"/>
      <c r="O22" s="9"/>
      <c r="P22" s="9"/>
      <c r="Q22" s="598"/>
    </row>
    <row r="23" spans="1:17" s="265" customFormat="1" ht="39" thickBot="1">
      <c r="A23" s="590"/>
      <c r="B23" s="587"/>
      <c r="C23" s="584"/>
      <c r="D23" s="584"/>
      <c r="E23" s="583"/>
      <c r="F23" s="583"/>
      <c r="G23" s="381" t="s">
        <v>75</v>
      </c>
      <c r="H23" s="381" t="s">
        <v>1062</v>
      </c>
      <c r="I23" s="381" t="s">
        <v>617</v>
      </c>
      <c r="J23" s="379" t="s">
        <v>609</v>
      </c>
      <c r="K23" s="204"/>
      <c r="L23" s="379"/>
      <c r="M23" s="9"/>
      <c r="N23" s="9"/>
      <c r="O23" s="9"/>
      <c r="P23" s="9"/>
      <c r="Q23" s="598"/>
    </row>
    <row r="24" spans="1:17" s="277" customFormat="1" ht="22.5" customHeight="1" thickBot="1">
      <c r="A24" s="590"/>
      <c r="B24" s="587"/>
      <c r="C24" s="584"/>
      <c r="D24" s="584"/>
      <c r="E24" s="583"/>
      <c r="F24" s="583"/>
      <c r="G24" s="381" t="s">
        <v>77</v>
      </c>
      <c r="H24" s="381" t="s">
        <v>611</v>
      </c>
      <c r="I24" s="381" t="s">
        <v>634</v>
      </c>
      <c r="J24" s="379" t="s">
        <v>609</v>
      </c>
      <c r="K24" s="204"/>
      <c r="L24" s="379"/>
      <c r="M24" s="9"/>
      <c r="N24" s="9"/>
      <c r="O24" s="9"/>
      <c r="P24" s="9"/>
      <c r="Q24" s="598"/>
    </row>
    <row r="25" spans="1:17" s="261" customFormat="1" ht="15" customHeight="1">
      <c r="A25" s="590"/>
      <c r="B25" s="587"/>
      <c r="C25" s="584"/>
      <c r="D25" s="584"/>
      <c r="E25" s="583"/>
      <c r="F25" s="583"/>
      <c r="G25" s="381" t="s">
        <v>73</v>
      </c>
      <c r="H25" s="381" t="s">
        <v>516</v>
      </c>
      <c r="I25" s="381" t="s">
        <v>517</v>
      </c>
      <c r="J25" s="379" t="s">
        <v>609</v>
      </c>
      <c r="K25" s="379"/>
      <c r="L25" s="379"/>
      <c r="M25" s="9"/>
      <c r="N25" s="9"/>
      <c r="O25" s="9"/>
      <c r="P25" s="9"/>
      <c r="Q25" s="598"/>
    </row>
    <row r="26" spans="1:17" s="262" customFormat="1" ht="26.25" thickBot="1">
      <c r="A26" s="602"/>
      <c r="B26" s="601"/>
      <c r="C26" s="600"/>
      <c r="D26" s="600"/>
      <c r="E26" s="599"/>
      <c r="F26" s="599"/>
      <c r="G26" s="382" t="s">
        <v>75</v>
      </c>
      <c r="H26" s="382" t="s">
        <v>352</v>
      </c>
      <c r="I26" s="382" t="s">
        <v>610</v>
      </c>
      <c r="J26" s="383" t="s">
        <v>607</v>
      </c>
      <c r="K26" s="383"/>
      <c r="L26" s="383"/>
      <c r="M26" s="205"/>
      <c r="N26" s="205"/>
      <c r="O26" s="205"/>
      <c r="P26" s="205"/>
      <c r="Q26" s="598"/>
    </row>
    <row r="27" spans="1:17" s="262" customFormat="1">
      <c r="A27" s="589" t="s">
        <v>6</v>
      </c>
      <c r="B27" s="586" t="s">
        <v>487</v>
      </c>
      <c r="C27" s="567" t="s">
        <v>488</v>
      </c>
      <c r="D27" s="567">
        <v>1</v>
      </c>
      <c r="E27" s="575" t="s">
        <v>1020</v>
      </c>
      <c r="F27" s="575" t="s">
        <v>1065</v>
      </c>
      <c r="G27" s="377" t="s">
        <v>73</v>
      </c>
      <c r="H27" s="377" t="s">
        <v>1058</v>
      </c>
      <c r="I27" s="377" t="s">
        <v>619</v>
      </c>
      <c r="J27" s="378" t="s">
        <v>609</v>
      </c>
      <c r="K27" s="378"/>
      <c r="L27" s="378"/>
      <c r="M27" s="260"/>
      <c r="N27" s="260"/>
      <c r="O27" s="260"/>
      <c r="P27" s="260"/>
      <c r="Q27" s="572" t="s">
        <v>1066</v>
      </c>
    </row>
    <row r="28" spans="1:17" s="262" customFormat="1" ht="15" customHeight="1">
      <c r="A28" s="590"/>
      <c r="B28" s="587"/>
      <c r="C28" s="584"/>
      <c r="D28" s="584"/>
      <c r="E28" s="583"/>
      <c r="F28" s="583"/>
      <c r="G28" s="381" t="s">
        <v>73</v>
      </c>
      <c r="H28" s="381" t="s">
        <v>1061</v>
      </c>
      <c r="I28" s="381" t="s">
        <v>395</v>
      </c>
      <c r="J28" s="379" t="s">
        <v>609</v>
      </c>
      <c r="K28" s="379"/>
      <c r="L28" s="379"/>
      <c r="M28" s="9"/>
      <c r="N28" s="9"/>
      <c r="O28" s="9"/>
      <c r="P28" s="9"/>
      <c r="Q28" s="573"/>
    </row>
    <row r="29" spans="1:17" s="262" customFormat="1" ht="38.25">
      <c r="A29" s="590"/>
      <c r="B29" s="587"/>
      <c r="C29" s="584"/>
      <c r="D29" s="584"/>
      <c r="E29" s="583"/>
      <c r="F29" s="583"/>
      <c r="G29" s="381" t="s">
        <v>75</v>
      </c>
      <c r="H29" s="381" t="s">
        <v>1062</v>
      </c>
      <c r="I29" s="381" t="s">
        <v>617</v>
      </c>
      <c r="J29" s="379" t="s">
        <v>609</v>
      </c>
      <c r="K29" s="379"/>
      <c r="L29" s="379"/>
      <c r="M29" s="9"/>
      <c r="N29" s="9"/>
      <c r="O29" s="9"/>
      <c r="P29" s="9"/>
      <c r="Q29" s="573"/>
    </row>
    <row r="30" spans="1:17" s="262" customFormat="1" ht="15" customHeight="1">
      <c r="A30" s="590"/>
      <c r="B30" s="587"/>
      <c r="C30" s="584"/>
      <c r="D30" s="584"/>
      <c r="E30" s="583"/>
      <c r="F30" s="583"/>
      <c r="G30" s="381" t="s">
        <v>77</v>
      </c>
      <c r="H30" s="381" t="s">
        <v>611</v>
      </c>
      <c r="I30" s="381" t="s">
        <v>634</v>
      </c>
      <c r="J30" s="379" t="s">
        <v>609</v>
      </c>
      <c r="K30" s="379"/>
      <c r="L30" s="379"/>
      <c r="M30" s="9"/>
      <c r="N30" s="9"/>
      <c r="O30" s="9"/>
      <c r="P30" s="9"/>
      <c r="Q30" s="573"/>
    </row>
    <row r="31" spans="1:17" s="262" customFormat="1" ht="15" customHeight="1">
      <c r="A31" s="590"/>
      <c r="B31" s="587"/>
      <c r="C31" s="584"/>
      <c r="D31" s="584"/>
      <c r="E31" s="583"/>
      <c r="F31" s="583"/>
      <c r="G31" s="381" t="s">
        <v>73</v>
      </c>
      <c r="H31" s="381" t="s">
        <v>516</v>
      </c>
      <c r="I31" s="381" t="s">
        <v>517</v>
      </c>
      <c r="J31" s="379" t="s">
        <v>609</v>
      </c>
      <c r="K31" s="379"/>
      <c r="L31" s="379"/>
      <c r="M31" s="9"/>
      <c r="N31" s="9"/>
      <c r="O31" s="9"/>
      <c r="P31" s="9"/>
      <c r="Q31" s="573"/>
    </row>
    <row r="32" spans="1:17" s="265" customFormat="1" ht="26.25" thickBot="1">
      <c r="A32" s="590"/>
      <c r="B32" s="587"/>
      <c r="C32" s="584"/>
      <c r="D32" s="584"/>
      <c r="E32" s="583"/>
      <c r="F32" s="583"/>
      <c r="G32" s="381" t="s">
        <v>75</v>
      </c>
      <c r="H32" s="381" t="s">
        <v>352</v>
      </c>
      <c r="I32" s="381" t="s">
        <v>610</v>
      </c>
      <c r="J32" s="379" t="s">
        <v>607</v>
      </c>
      <c r="K32" s="379"/>
      <c r="L32" s="379"/>
      <c r="M32" s="9"/>
      <c r="N32" s="9"/>
      <c r="O32" s="9"/>
      <c r="P32" s="9"/>
      <c r="Q32" s="573"/>
    </row>
    <row r="33" spans="1:17" s="262" customFormat="1" ht="38.25">
      <c r="A33" s="590"/>
      <c r="B33" s="587"/>
      <c r="C33" s="584"/>
      <c r="D33" s="584"/>
      <c r="E33" s="583"/>
      <c r="F33" s="583"/>
      <c r="G33" s="381" t="s">
        <v>71</v>
      </c>
      <c r="H33" s="381" t="s">
        <v>361</v>
      </c>
      <c r="I33" s="381" t="s">
        <v>377</v>
      </c>
      <c r="J33" s="379" t="s">
        <v>607</v>
      </c>
      <c r="K33" s="379"/>
      <c r="L33" s="379"/>
      <c r="M33" s="9"/>
      <c r="N33" s="9"/>
      <c r="O33" s="9"/>
      <c r="P33" s="9"/>
      <c r="Q33" s="573"/>
    </row>
    <row r="34" spans="1:17" s="262" customFormat="1" ht="15.75" customHeight="1" thickBot="1">
      <c r="A34" s="602"/>
      <c r="B34" s="601"/>
      <c r="C34" s="600"/>
      <c r="D34" s="600"/>
      <c r="E34" s="599"/>
      <c r="F34" s="599"/>
      <c r="G34" s="382" t="s">
        <v>75</v>
      </c>
      <c r="H34" s="382" t="s">
        <v>353</v>
      </c>
      <c r="I34" s="382" t="s">
        <v>378</v>
      </c>
      <c r="J34" s="383" t="s">
        <v>607</v>
      </c>
      <c r="K34" s="383"/>
      <c r="L34" s="383"/>
      <c r="M34" s="205"/>
      <c r="N34" s="205"/>
      <c r="O34" s="205"/>
      <c r="P34" s="205"/>
      <c r="Q34" s="603"/>
    </row>
    <row r="35" spans="1:17" s="262" customFormat="1" ht="15.75" customHeight="1">
      <c r="A35" s="581" t="s">
        <v>6</v>
      </c>
      <c r="B35" s="579" t="s">
        <v>487</v>
      </c>
      <c r="C35" s="577" t="s">
        <v>488</v>
      </c>
      <c r="D35" s="577">
        <v>2</v>
      </c>
      <c r="E35" s="592" t="s">
        <v>671</v>
      </c>
      <c r="F35" s="592" t="s">
        <v>1073</v>
      </c>
      <c r="G35" s="384" t="s">
        <v>71</v>
      </c>
      <c r="H35" s="384" t="s">
        <v>1069</v>
      </c>
      <c r="I35" s="384" t="s">
        <v>619</v>
      </c>
      <c r="J35" s="399" t="s">
        <v>609</v>
      </c>
      <c r="K35" s="259">
        <v>41669</v>
      </c>
      <c r="L35" s="399" t="s">
        <v>609</v>
      </c>
      <c r="M35" s="260"/>
      <c r="N35" s="260"/>
      <c r="O35" s="260"/>
      <c r="P35" s="260"/>
      <c r="Q35" s="597" t="s">
        <v>1074</v>
      </c>
    </row>
    <row r="36" spans="1:17" s="262" customFormat="1" ht="15.75" customHeight="1">
      <c r="A36" s="596"/>
      <c r="B36" s="595"/>
      <c r="C36" s="594"/>
      <c r="D36" s="594"/>
      <c r="E36" s="593"/>
      <c r="F36" s="593"/>
      <c r="G36" s="394" t="s">
        <v>77</v>
      </c>
      <c r="H36" s="394" t="s">
        <v>611</v>
      </c>
      <c r="I36" s="394" t="s">
        <v>634</v>
      </c>
      <c r="J36" s="400" t="s">
        <v>609</v>
      </c>
      <c r="K36" s="204">
        <v>41669</v>
      </c>
      <c r="L36" s="400" t="s">
        <v>609</v>
      </c>
      <c r="M36" s="9"/>
      <c r="N36" s="9"/>
      <c r="O36" s="9"/>
      <c r="P36" s="9"/>
      <c r="Q36" s="598"/>
    </row>
    <row r="37" spans="1:17" s="262" customFormat="1" ht="15.75" customHeight="1" thickBot="1">
      <c r="A37" s="596"/>
      <c r="B37" s="595"/>
      <c r="C37" s="594"/>
      <c r="D37" s="594"/>
      <c r="E37" s="593"/>
      <c r="F37" s="593"/>
      <c r="G37" s="398" t="s">
        <v>75</v>
      </c>
      <c r="H37" s="398" t="s">
        <v>353</v>
      </c>
      <c r="I37" s="398" t="s">
        <v>381</v>
      </c>
      <c r="J37" s="387" t="s">
        <v>607</v>
      </c>
      <c r="K37" s="257">
        <v>41661</v>
      </c>
      <c r="L37" s="387" t="s">
        <v>607</v>
      </c>
      <c r="M37" s="205"/>
      <c r="N37" s="205"/>
      <c r="O37" s="205"/>
      <c r="P37" s="205"/>
      <c r="Q37" s="598"/>
    </row>
    <row r="38" spans="1:17" s="262" customFormat="1" ht="39.75" customHeight="1">
      <c r="A38" s="581" t="s">
        <v>6</v>
      </c>
      <c r="B38" s="579" t="s">
        <v>487</v>
      </c>
      <c r="C38" s="577" t="s">
        <v>488</v>
      </c>
      <c r="D38" s="577">
        <v>2</v>
      </c>
      <c r="E38" s="592" t="s">
        <v>671</v>
      </c>
      <c r="F38" s="592" t="s">
        <v>1078</v>
      </c>
      <c r="G38" s="393" t="s">
        <v>71</v>
      </c>
      <c r="H38" s="393" t="s">
        <v>1075</v>
      </c>
      <c r="I38" s="393" t="s">
        <v>396</v>
      </c>
      <c r="J38" s="389" t="s">
        <v>609</v>
      </c>
      <c r="K38" s="259">
        <v>41673</v>
      </c>
      <c r="L38" s="399" t="s">
        <v>609</v>
      </c>
      <c r="M38" s="260"/>
      <c r="N38" s="260"/>
      <c r="O38" s="260"/>
      <c r="P38" s="260"/>
      <c r="Q38" s="597" t="s">
        <v>1077</v>
      </c>
    </row>
    <row r="39" spans="1:17" s="262" customFormat="1" ht="15.75" customHeight="1">
      <c r="A39" s="596"/>
      <c r="B39" s="595"/>
      <c r="C39" s="594"/>
      <c r="D39" s="594"/>
      <c r="E39" s="593"/>
      <c r="F39" s="593"/>
      <c r="G39" s="394" t="s">
        <v>75</v>
      </c>
      <c r="H39" s="394" t="s">
        <v>1070</v>
      </c>
      <c r="I39" s="394" t="s">
        <v>1071</v>
      </c>
      <c r="J39" s="420" t="s">
        <v>609</v>
      </c>
      <c r="K39" s="204">
        <v>41673</v>
      </c>
      <c r="L39" s="400" t="s">
        <v>609</v>
      </c>
      <c r="M39" s="9"/>
      <c r="N39" s="9"/>
      <c r="O39" s="9"/>
      <c r="P39" s="9"/>
      <c r="Q39" s="598"/>
    </row>
    <row r="40" spans="1:17" s="262" customFormat="1" ht="15.75" customHeight="1">
      <c r="A40" s="596"/>
      <c r="B40" s="595"/>
      <c r="C40" s="594"/>
      <c r="D40" s="594"/>
      <c r="E40" s="593"/>
      <c r="F40" s="593"/>
      <c r="G40" s="394" t="s">
        <v>75</v>
      </c>
      <c r="H40" s="394" t="s">
        <v>1070</v>
      </c>
      <c r="I40" s="394" t="s">
        <v>1071</v>
      </c>
      <c r="J40" s="420" t="s">
        <v>1072</v>
      </c>
      <c r="K40" s="204">
        <v>41673</v>
      </c>
      <c r="L40" s="400" t="s">
        <v>608</v>
      </c>
      <c r="M40" s="9"/>
      <c r="N40" s="9"/>
      <c r="O40" s="9"/>
      <c r="P40" s="9"/>
      <c r="Q40" s="598"/>
    </row>
    <row r="41" spans="1:17" s="262" customFormat="1" ht="15.75" customHeight="1">
      <c r="A41" s="596"/>
      <c r="B41" s="595"/>
      <c r="C41" s="594"/>
      <c r="D41" s="594"/>
      <c r="E41" s="593"/>
      <c r="F41" s="593"/>
      <c r="G41" s="394" t="s">
        <v>77</v>
      </c>
      <c r="H41" s="394" t="s">
        <v>611</v>
      </c>
      <c r="I41" s="394" t="s">
        <v>634</v>
      </c>
      <c r="J41" s="420" t="s">
        <v>609</v>
      </c>
      <c r="K41" s="204">
        <v>41683</v>
      </c>
      <c r="L41" s="400" t="s">
        <v>609</v>
      </c>
      <c r="M41" s="9"/>
      <c r="N41" s="9"/>
      <c r="O41" s="9"/>
      <c r="P41" s="9"/>
      <c r="Q41" s="598"/>
    </row>
    <row r="42" spans="1:17" s="262" customFormat="1" ht="15.75" customHeight="1" thickBot="1">
      <c r="A42" s="582"/>
      <c r="B42" s="580"/>
      <c r="C42" s="578"/>
      <c r="D42" s="578"/>
      <c r="E42" s="608"/>
      <c r="F42" s="608"/>
      <c r="G42" s="395" t="s">
        <v>75</v>
      </c>
      <c r="H42" s="395" t="s">
        <v>352</v>
      </c>
      <c r="I42" s="395" t="s">
        <v>380</v>
      </c>
      <c r="J42" s="421" t="s">
        <v>607</v>
      </c>
      <c r="K42" s="263">
        <v>41670</v>
      </c>
      <c r="L42" s="401" t="s">
        <v>608</v>
      </c>
      <c r="M42" s="264"/>
      <c r="N42" s="264"/>
      <c r="O42" s="264"/>
      <c r="P42" s="264"/>
      <c r="Q42" s="607"/>
    </row>
    <row r="43" spans="1:17" s="261" customFormat="1">
      <c r="A43" s="651" t="s">
        <v>45</v>
      </c>
      <c r="B43" s="650" t="s">
        <v>487</v>
      </c>
      <c r="C43" s="649" t="s">
        <v>488</v>
      </c>
      <c r="D43" s="649">
        <v>2</v>
      </c>
      <c r="E43" s="648" t="s">
        <v>153</v>
      </c>
      <c r="F43" s="647" t="s">
        <v>489</v>
      </c>
      <c r="G43" s="397" t="s">
        <v>71</v>
      </c>
      <c r="H43" s="397" t="s">
        <v>1068</v>
      </c>
      <c r="I43" s="397" t="s">
        <v>1067</v>
      </c>
      <c r="J43" s="388" t="s">
        <v>609</v>
      </c>
      <c r="K43" s="396"/>
      <c r="L43" s="388"/>
      <c r="M43" s="208"/>
      <c r="N43" s="208"/>
      <c r="O43" s="208"/>
      <c r="P43" s="208"/>
      <c r="Q43" s="598" t="s">
        <v>1064</v>
      </c>
    </row>
    <row r="44" spans="1:17" s="262" customFormat="1">
      <c r="A44" s="590"/>
      <c r="B44" s="587"/>
      <c r="C44" s="584"/>
      <c r="D44" s="584"/>
      <c r="E44" s="613"/>
      <c r="F44" s="583"/>
      <c r="G44" s="381" t="s">
        <v>71</v>
      </c>
      <c r="H44" s="381" t="s">
        <v>1069</v>
      </c>
      <c r="I44" s="381" t="s">
        <v>619</v>
      </c>
      <c r="J44" s="379" t="s">
        <v>609</v>
      </c>
      <c r="K44" s="380"/>
      <c r="L44" s="379"/>
      <c r="M44" s="9"/>
      <c r="N44" s="9"/>
      <c r="O44" s="9"/>
      <c r="P44" s="9"/>
      <c r="Q44" s="598"/>
    </row>
    <row r="45" spans="1:17" s="262" customFormat="1" ht="38.25">
      <c r="A45" s="590"/>
      <c r="B45" s="587"/>
      <c r="C45" s="584"/>
      <c r="D45" s="584"/>
      <c r="E45" s="613"/>
      <c r="F45" s="583"/>
      <c r="G45" s="381" t="s">
        <v>75</v>
      </c>
      <c r="H45" s="381" t="s">
        <v>1070</v>
      </c>
      <c r="I45" s="381" t="s">
        <v>1071</v>
      </c>
      <c r="J45" s="379" t="s">
        <v>609</v>
      </c>
      <c r="K45" s="380"/>
      <c r="L45" s="379"/>
      <c r="M45" s="9"/>
      <c r="N45" s="9"/>
      <c r="O45" s="9"/>
      <c r="P45" s="9"/>
      <c r="Q45" s="598"/>
    </row>
    <row r="46" spans="1:17" s="262" customFormat="1" ht="43.5" customHeight="1">
      <c r="A46" s="590"/>
      <c r="B46" s="587"/>
      <c r="C46" s="584"/>
      <c r="D46" s="584"/>
      <c r="E46" s="613"/>
      <c r="F46" s="583"/>
      <c r="G46" s="381" t="s">
        <v>75</v>
      </c>
      <c r="H46" s="381" t="s">
        <v>1070</v>
      </c>
      <c r="I46" s="381" t="s">
        <v>1071</v>
      </c>
      <c r="J46" s="379" t="s">
        <v>1072</v>
      </c>
      <c r="K46" s="204"/>
      <c r="L46" s="379"/>
      <c r="M46" s="9"/>
      <c r="N46" s="9"/>
      <c r="O46" s="9"/>
      <c r="P46" s="9"/>
      <c r="Q46" s="598"/>
    </row>
    <row r="47" spans="1:17" s="262" customFormat="1">
      <c r="A47" s="590"/>
      <c r="B47" s="587"/>
      <c r="C47" s="584"/>
      <c r="D47" s="584"/>
      <c r="E47" s="613"/>
      <c r="F47" s="583"/>
      <c r="G47" s="381" t="s">
        <v>77</v>
      </c>
      <c r="H47" s="381" t="s">
        <v>611</v>
      </c>
      <c r="I47" s="381" t="s">
        <v>634</v>
      </c>
      <c r="J47" s="400" t="s">
        <v>609</v>
      </c>
      <c r="K47" s="380"/>
      <c r="L47" s="379"/>
      <c r="M47" s="9"/>
      <c r="N47" s="9"/>
      <c r="O47" s="9"/>
      <c r="P47" s="9"/>
      <c r="Q47" s="598"/>
    </row>
    <row r="48" spans="1:17" s="265" customFormat="1" ht="15.75" customHeight="1" thickBot="1">
      <c r="A48" s="590"/>
      <c r="B48" s="587"/>
      <c r="C48" s="584"/>
      <c r="D48" s="584"/>
      <c r="E48" s="613"/>
      <c r="F48" s="583"/>
      <c r="G48" s="381" t="s">
        <v>75</v>
      </c>
      <c r="H48" s="381" t="s">
        <v>353</v>
      </c>
      <c r="I48" s="381" t="s">
        <v>381</v>
      </c>
      <c r="J48" s="379" t="s">
        <v>607</v>
      </c>
      <c r="K48" s="204"/>
      <c r="L48" s="379"/>
      <c r="M48" s="9"/>
      <c r="N48" s="9"/>
      <c r="O48" s="9"/>
      <c r="P48" s="9"/>
      <c r="Q48" s="598"/>
    </row>
    <row r="49" spans="1:17" s="261" customFormat="1" ht="25.5" customHeight="1">
      <c r="A49" s="590"/>
      <c r="B49" s="587"/>
      <c r="C49" s="584"/>
      <c r="D49" s="584"/>
      <c r="E49" s="613"/>
      <c r="F49" s="583"/>
      <c r="G49" s="381" t="s">
        <v>75</v>
      </c>
      <c r="H49" s="381" t="s">
        <v>352</v>
      </c>
      <c r="I49" s="381" t="s">
        <v>380</v>
      </c>
      <c r="J49" s="400" t="s">
        <v>607</v>
      </c>
      <c r="K49" s="204"/>
      <c r="L49" s="379"/>
      <c r="M49" s="9"/>
      <c r="N49" s="9"/>
      <c r="O49" s="9"/>
      <c r="P49" s="9"/>
      <c r="Q49" s="598"/>
    </row>
    <row r="50" spans="1:17" s="262" customFormat="1" ht="26.25" thickBot="1">
      <c r="A50" s="602"/>
      <c r="B50" s="601"/>
      <c r="C50" s="600"/>
      <c r="D50" s="600"/>
      <c r="E50" s="612"/>
      <c r="F50" s="599"/>
      <c r="G50" s="398" t="s">
        <v>75</v>
      </c>
      <c r="H50" s="398" t="s">
        <v>355</v>
      </c>
      <c r="I50" s="398" t="s">
        <v>580</v>
      </c>
      <c r="J50" s="387" t="s">
        <v>607</v>
      </c>
      <c r="K50" s="257"/>
      <c r="L50" s="387"/>
      <c r="M50" s="205"/>
      <c r="N50" s="205"/>
      <c r="O50" s="205"/>
      <c r="P50" s="205"/>
      <c r="Q50" s="598"/>
    </row>
    <row r="51" spans="1:17" s="262" customFormat="1" ht="26.25" thickBot="1">
      <c r="A51" s="391" t="s">
        <v>6</v>
      </c>
      <c r="B51" s="392" t="s">
        <v>487</v>
      </c>
      <c r="C51" s="393" t="s">
        <v>488</v>
      </c>
      <c r="D51" s="393">
        <v>2</v>
      </c>
      <c r="E51" s="385" t="s">
        <v>613</v>
      </c>
      <c r="F51" s="390" t="s">
        <v>614</v>
      </c>
      <c r="G51" s="393" t="s">
        <v>77</v>
      </c>
      <c r="H51" s="393" t="s">
        <v>611</v>
      </c>
      <c r="I51" s="393" t="s">
        <v>634</v>
      </c>
      <c r="J51" s="385" t="s">
        <v>609</v>
      </c>
      <c r="K51" s="275">
        <v>41669</v>
      </c>
      <c r="L51" s="385" t="s">
        <v>609</v>
      </c>
      <c r="M51" s="267"/>
      <c r="N51" s="267"/>
      <c r="O51" s="267"/>
      <c r="P51" s="267"/>
      <c r="Q51" s="386" t="s">
        <v>1077</v>
      </c>
    </row>
    <row r="52" spans="1:17" s="262" customFormat="1" ht="51">
      <c r="A52" s="589" t="s">
        <v>6</v>
      </c>
      <c r="B52" s="586" t="s">
        <v>487</v>
      </c>
      <c r="C52" s="567" t="s">
        <v>488</v>
      </c>
      <c r="D52" s="567">
        <v>2</v>
      </c>
      <c r="E52" s="611" t="s">
        <v>613</v>
      </c>
      <c r="F52" s="575" t="s">
        <v>582</v>
      </c>
      <c r="G52" s="384" t="s">
        <v>71</v>
      </c>
      <c r="H52" s="384" t="s">
        <v>1079</v>
      </c>
      <c r="I52" s="384" t="s">
        <v>1076</v>
      </c>
      <c r="J52" s="399" t="s">
        <v>609</v>
      </c>
      <c r="K52" s="259">
        <v>41670</v>
      </c>
      <c r="L52" s="399" t="s">
        <v>609</v>
      </c>
      <c r="M52" s="260"/>
      <c r="N52" s="260"/>
      <c r="O52" s="260"/>
      <c r="P52" s="260"/>
      <c r="Q52" s="597" t="s">
        <v>1077</v>
      </c>
    </row>
    <row r="53" spans="1:17" s="262" customFormat="1" ht="15.75" customHeight="1" thickBot="1">
      <c r="A53" s="602"/>
      <c r="B53" s="601"/>
      <c r="C53" s="600"/>
      <c r="D53" s="600"/>
      <c r="E53" s="612"/>
      <c r="F53" s="599"/>
      <c r="G53" s="398" t="s">
        <v>77</v>
      </c>
      <c r="H53" s="398" t="s">
        <v>611</v>
      </c>
      <c r="I53" s="398" t="s">
        <v>634</v>
      </c>
      <c r="J53" s="387" t="s">
        <v>609</v>
      </c>
      <c r="K53" s="257">
        <v>41669</v>
      </c>
      <c r="L53" s="387" t="s">
        <v>609</v>
      </c>
      <c r="M53" s="205"/>
      <c r="N53" s="205"/>
      <c r="O53" s="205"/>
      <c r="P53" s="205"/>
      <c r="Q53" s="598"/>
    </row>
    <row r="54" spans="1:17" s="262" customFormat="1" ht="38.25">
      <c r="A54" s="589" t="s">
        <v>219</v>
      </c>
      <c r="B54" s="586" t="s">
        <v>487</v>
      </c>
      <c r="C54" s="567" t="s">
        <v>488</v>
      </c>
      <c r="D54" s="567">
        <v>2</v>
      </c>
      <c r="E54" s="575" t="s">
        <v>155</v>
      </c>
      <c r="F54" s="575" t="s">
        <v>1080</v>
      </c>
      <c r="G54" s="384" t="s">
        <v>71</v>
      </c>
      <c r="H54" s="384" t="s">
        <v>1081</v>
      </c>
      <c r="I54" s="384" t="s">
        <v>1084</v>
      </c>
      <c r="J54" s="399" t="s">
        <v>609</v>
      </c>
      <c r="K54" s="259"/>
      <c r="L54" s="399"/>
      <c r="M54" s="260"/>
      <c r="N54" s="260"/>
      <c r="O54" s="260"/>
      <c r="P54" s="260"/>
      <c r="Q54" s="597" t="s">
        <v>1066</v>
      </c>
    </row>
    <row r="55" spans="1:17" s="262" customFormat="1" ht="15" customHeight="1">
      <c r="A55" s="590"/>
      <c r="B55" s="587"/>
      <c r="C55" s="584"/>
      <c r="D55" s="584"/>
      <c r="E55" s="583"/>
      <c r="F55" s="583"/>
      <c r="G55" s="394" t="s">
        <v>71</v>
      </c>
      <c r="H55" s="394" t="s">
        <v>1082</v>
      </c>
      <c r="J55" s="400" t="s">
        <v>609</v>
      </c>
      <c r="K55" s="204"/>
      <c r="L55" s="400"/>
      <c r="M55" s="9"/>
      <c r="N55" s="9"/>
      <c r="O55" s="9"/>
      <c r="P55" s="9"/>
      <c r="Q55" s="598"/>
    </row>
    <row r="56" spans="1:17" s="262" customFormat="1" ht="15" customHeight="1">
      <c r="A56" s="590"/>
      <c r="B56" s="587"/>
      <c r="C56" s="584"/>
      <c r="D56" s="584"/>
      <c r="E56" s="583"/>
      <c r="F56" s="583"/>
      <c r="G56" s="394" t="s">
        <v>71</v>
      </c>
      <c r="H56" s="394" t="s">
        <v>1083</v>
      </c>
      <c r="I56" s="394" t="s">
        <v>379</v>
      </c>
      <c r="J56" s="400" t="s">
        <v>609</v>
      </c>
      <c r="K56" s="204"/>
      <c r="L56" s="400"/>
      <c r="M56" s="9"/>
      <c r="N56" s="9"/>
      <c r="O56" s="9"/>
      <c r="P56" s="9"/>
      <c r="Q56" s="598"/>
    </row>
    <row r="57" spans="1:17" s="262" customFormat="1" ht="51">
      <c r="A57" s="590"/>
      <c r="B57" s="587"/>
      <c r="C57" s="584"/>
      <c r="D57" s="584"/>
      <c r="E57" s="583"/>
      <c r="F57" s="583"/>
      <c r="G57" s="394" t="s">
        <v>71</v>
      </c>
      <c r="H57" s="394" t="s">
        <v>1079</v>
      </c>
      <c r="I57" s="394" t="s">
        <v>1076</v>
      </c>
      <c r="J57" s="400" t="s">
        <v>609</v>
      </c>
      <c r="K57" s="204"/>
      <c r="L57" s="400"/>
      <c r="M57" s="9"/>
      <c r="N57" s="9"/>
      <c r="O57" s="9"/>
      <c r="P57" s="9"/>
      <c r="Q57" s="598"/>
    </row>
    <row r="58" spans="1:17" s="262" customFormat="1" ht="15" customHeight="1">
      <c r="A58" s="590"/>
      <c r="B58" s="587"/>
      <c r="C58" s="584"/>
      <c r="D58" s="584"/>
      <c r="E58" s="583"/>
      <c r="F58" s="583"/>
      <c r="G58" s="394" t="s">
        <v>75</v>
      </c>
      <c r="H58" s="394" t="s">
        <v>1070</v>
      </c>
      <c r="I58" s="394" t="s">
        <v>1071</v>
      </c>
      <c r="J58" s="400" t="s">
        <v>609</v>
      </c>
      <c r="K58" s="204"/>
      <c r="L58" s="400"/>
      <c r="M58" s="9"/>
      <c r="N58" s="9"/>
      <c r="O58" s="9"/>
      <c r="P58" s="9"/>
      <c r="Q58" s="598"/>
    </row>
    <row r="59" spans="1:17" s="265" customFormat="1" ht="39" thickBot="1">
      <c r="A59" s="590"/>
      <c r="B59" s="587"/>
      <c r="C59" s="584"/>
      <c r="D59" s="584"/>
      <c r="E59" s="583"/>
      <c r="F59" s="583"/>
      <c r="G59" s="394" t="s">
        <v>75</v>
      </c>
      <c r="H59" s="394" t="s">
        <v>1070</v>
      </c>
      <c r="I59" s="394" t="s">
        <v>1071</v>
      </c>
      <c r="J59" s="400" t="s">
        <v>1072</v>
      </c>
      <c r="K59" s="204"/>
      <c r="L59" s="400"/>
      <c r="M59" s="9"/>
      <c r="N59" s="9"/>
      <c r="O59" s="9"/>
      <c r="P59" s="9"/>
      <c r="Q59" s="598"/>
    </row>
    <row r="60" spans="1:17" s="277" customFormat="1" ht="25.5" customHeight="1" thickBot="1">
      <c r="A60" s="590"/>
      <c r="B60" s="587"/>
      <c r="C60" s="584"/>
      <c r="D60" s="584"/>
      <c r="E60" s="583"/>
      <c r="F60" s="583"/>
      <c r="G60" s="394" t="s">
        <v>77</v>
      </c>
      <c r="H60" s="394" t="s">
        <v>611</v>
      </c>
      <c r="I60" s="394" t="s">
        <v>634</v>
      </c>
      <c r="J60" s="400" t="s">
        <v>609</v>
      </c>
      <c r="K60" s="204"/>
      <c r="L60" s="400"/>
      <c r="M60" s="9"/>
      <c r="N60" s="9"/>
      <c r="O60" s="9"/>
      <c r="P60" s="9"/>
      <c r="Q60" s="598"/>
    </row>
    <row r="61" spans="1:17" s="262" customFormat="1" ht="25.5" customHeight="1">
      <c r="A61" s="590"/>
      <c r="B61" s="587"/>
      <c r="C61" s="584"/>
      <c r="D61" s="584"/>
      <c r="E61" s="583"/>
      <c r="F61" s="583"/>
      <c r="G61" s="394" t="s">
        <v>75</v>
      </c>
      <c r="H61" s="394" t="s">
        <v>353</v>
      </c>
      <c r="I61" s="394" t="s">
        <v>381</v>
      </c>
      <c r="J61" s="400" t="s">
        <v>607</v>
      </c>
      <c r="K61" s="204"/>
      <c r="L61" s="400"/>
      <c r="M61" s="9"/>
      <c r="N61" s="9"/>
      <c r="O61" s="9"/>
      <c r="P61" s="9"/>
      <c r="Q61" s="598"/>
    </row>
    <row r="62" spans="1:17" ht="25.5" customHeight="1">
      <c r="A62" s="590"/>
      <c r="B62" s="587"/>
      <c r="C62" s="584"/>
      <c r="D62" s="584"/>
      <c r="E62" s="583"/>
      <c r="F62" s="583"/>
      <c r="G62" s="394" t="s">
        <v>75</v>
      </c>
      <c r="H62" s="394" t="s">
        <v>352</v>
      </c>
      <c r="I62" s="394" t="s">
        <v>380</v>
      </c>
      <c r="J62" s="400" t="s">
        <v>607</v>
      </c>
      <c r="K62" s="204"/>
      <c r="L62" s="400"/>
      <c r="M62" s="9"/>
      <c r="N62" s="9"/>
      <c r="O62" s="9"/>
      <c r="P62" s="9"/>
      <c r="Q62" s="598"/>
    </row>
    <row r="63" spans="1:17" ht="26.25" thickBot="1">
      <c r="A63" s="591"/>
      <c r="B63" s="588"/>
      <c r="C63" s="585"/>
      <c r="D63" s="585"/>
      <c r="E63" s="576"/>
      <c r="F63" s="576"/>
      <c r="G63" s="395" t="s">
        <v>75</v>
      </c>
      <c r="H63" s="395" t="s">
        <v>355</v>
      </c>
      <c r="I63" s="395" t="s">
        <v>580</v>
      </c>
      <c r="J63" s="401" t="s">
        <v>607</v>
      </c>
      <c r="K63" s="263"/>
      <c r="L63" s="401"/>
      <c r="M63" s="264"/>
      <c r="N63" s="264"/>
      <c r="O63" s="264"/>
      <c r="P63" s="264"/>
      <c r="Q63" s="607"/>
    </row>
    <row r="64" spans="1:17" ht="38.25">
      <c r="A64" s="581" t="s">
        <v>6</v>
      </c>
      <c r="B64" s="579" t="s">
        <v>487</v>
      </c>
      <c r="C64" s="577" t="s">
        <v>488</v>
      </c>
      <c r="D64" s="577">
        <v>3</v>
      </c>
      <c r="E64" s="592" t="s">
        <v>158</v>
      </c>
      <c r="F64" s="592" t="s">
        <v>354</v>
      </c>
      <c r="G64" s="384" t="s">
        <v>73</v>
      </c>
      <c r="H64" s="384" t="s">
        <v>1085</v>
      </c>
      <c r="I64" s="384" t="s">
        <v>396</v>
      </c>
      <c r="J64" s="399" t="s">
        <v>609</v>
      </c>
      <c r="K64" s="259"/>
      <c r="L64" s="399"/>
      <c r="M64" s="260"/>
      <c r="N64" s="260"/>
      <c r="O64" s="260"/>
      <c r="P64" s="260"/>
      <c r="Q64" s="597" t="s">
        <v>1064</v>
      </c>
    </row>
    <row r="65" spans="1:17" ht="15.75" customHeight="1" thickBot="1">
      <c r="A65" s="596"/>
      <c r="B65" s="595"/>
      <c r="C65" s="594"/>
      <c r="D65" s="594"/>
      <c r="E65" s="593"/>
      <c r="F65" s="593"/>
      <c r="G65" s="398" t="s">
        <v>77</v>
      </c>
      <c r="H65" s="398" t="s">
        <v>611</v>
      </c>
      <c r="I65" s="398" t="s">
        <v>634</v>
      </c>
      <c r="J65" s="387" t="s">
        <v>609</v>
      </c>
      <c r="K65" s="257"/>
      <c r="L65" s="387"/>
      <c r="M65" s="205"/>
      <c r="N65" s="205"/>
      <c r="O65" s="205"/>
      <c r="P65" s="205"/>
      <c r="Q65" s="598"/>
    </row>
    <row r="66" spans="1:17">
      <c r="A66" s="589" t="s">
        <v>6</v>
      </c>
      <c r="B66" s="586" t="s">
        <v>487</v>
      </c>
      <c r="C66" s="567" t="s">
        <v>488</v>
      </c>
      <c r="D66" s="567">
        <v>3</v>
      </c>
      <c r="E66" s="575" t="s">
        <v>158</v>
      </c>
      <c r="F66" s="575" t="s">
        <v>1091</v>
      </c>
      <c r="G66" s="384" t="s">
        <v>71</v>
      </c>
      <c r="H66" s="384" t="s">
        <v>1086</v>
      </c>
      <c r="I66" s="384"/>
      <c r="J66" s="399" t="s">
        <v>609</v>
      </c>
      <c r="K66" s="259"/>
      <c r="L66" s="399"/>
      <c r="M66" s="260"/>
      <c r="N66" s="260"/>
      <c r="O66" s="260"/>
      <c r="P66" s="260"/>
      <c r="Q66" s="597" t="s">
        <v>1092</v>
      </c>
    </row>
    <row r="67" spans="1:17" ht="25.5">
      <c r="A67" s="590"/>
      <c r="B67" s="587"/>
      <c r="C67" s="584"/>
      <c r="D67" s="584"/>
      <c r="E67" s="583"/>
      <c r="F67" s="583"/>
      <c r="G67" s="394" t="s">
        <v>71</v>
      </c>
      <c r="H67" s="394" t="s">
        <v>631</v>
      </c>
      <c r="I67" s="394" t="s">
        <v>1087</v>
      </c>
      <c r="J67" s="400" t="s">
        <v>609</v>
      </c>
      <c r="K67" s="204"/>
      <c r="L67" s="400"/>
      <c r="M67" s="9"/>
      <c r="N67" s="9"/>
      <c r="O67" s="9"/>
      <c r="P67" s="9"/>
      <c r="Q67" s="598"/>
    </row>
    <row r="68" spans="1:17" ht="38.25">
      <c r="A68" s="590"/>
      <c r="B68" s="587"/>
      <c r="C68" s="584"/>
      <c r="D68" s="584"/>
      <c r="E68" s="583"/>
      <c r="F68" s="583"/>
      <c r="G68" s="394" t="s">
        <v>73</v>
      </c>
      <c r="H68" s="394" t="s">
        <v>1085</v>
      </c>
      <c r="I68" s="394" t="s">
        <v>396</v>
      </c>
      <c r="J68" s="400" t="s">
        <v>609</v>
      </c>
      <c r="K68" s="204"/>
      <c r="L68" s="400"/>
      <c r="M68" s="9"/>
      <c r="N68" s="9"/>
      <c r="O68" s="9"/>
      <c r="P68" s="9"/>
      <c r="Q68" s="598"/>
    </row>
    <row r="69" spans="1:17" ht="15" customHeight="1">
      <c r="A69" s="590"/>
      <c r="B69" s="587"/>
      <c r="C69" s="584"/>
      <c r="D69" s="584"/>
      <c r="E69" s="583"/>
      <c r="F69" s="583"/>
      <c r="G69" s="394" t="s">
        <v>75</v>
      </c>
      <c r="H69" s="394" t="s">
        <v>353</v>
      </c>
      <c r="I69" s="394" t="s">
        <v>1088</v>
      </c>
      <c r="J69" s="400" t="s">
        <v>1089</v>
      </c>
      <c r="K69" s="204"/>
      <c r="L69" s="400"/>
      <c r="M69" s="9"/>
      <c r="N69" s="9"/>
      <c r="O69" s="9"/>
      <c r="P69" s="9"/>
      <c r="Q69" s="598"/>
    </row>
    <row r="70" spans="1:17" ht="25.5">
      <c r="A70" s="590"/>
      <c r="B70" s="587"/>
      <c r="C70" s="584"/>
      <c r="D70" s="584"/>
      <c r="E70" s="583"/>
      <c r="F70" s="583"/>
      <c r="G70" s="394" t="s">
        <v>75</v>
      </c>
      <c r="H70" s="394" t="s">
        <v>1090</v>
      </c>
      <c r="I70" s="394" t="s">
        <v>1067</v>
      </c>
      <c r="J70" s="400" t="s">
        <v>609</v>
      </c>
      <c r="K70" s="204"/>
      <c r="L70" s="400"/>
      <c r="M70" s="9"/>
      <c r="N70" s="9"/>
      <c r="O70" s="9"/>
      <c r="P70" s="9"/>
      <c r="Q70" s="598"/>
    </row>
    <row r="71" spans="1:17" ht="15" customHeight="1">
      <c r="A71" s="590"/>
      <c r="B71" s="587"/>
      <c r="C71" s="584"/>
      <c r="D71" s="584"/>
      <c r="E71" s="583"/>
      <c r="F71" s="583"/>
      <c r="G71" s="394" t="s">
        <v>77</v>
      </c>
      <c r="H71" s="394" t="s">
        <v>611</v>
      </c>
      <c r="I71" s="394" t="s">
        <v>634</v>
      </c>
      <c r="J71" s="400" t="s">
        <v>609</v>
      </c>
      <c r="K71" s="204"/>
      <c r="L71" s="400"/>
      <c r="M71" s="9"/>
      <c r="N71" s="9"/>
      <c r="O71" s="9"/>
      <c r="P71" s="9"/>
      <c r="Q71" s="598"/>
    </row>
    <row r="72" spans="1:17" ht="26.25" thickBot="1">
      <c r="A72" s="590"/>
      <c r="B72" s="587"/>
      <c r="C72" s="584"/>
      <c r="D72" s="584"/>
      <c r="E72" s="583"/>
      <c r="F72" s="583"/>
      <c r="G72" s="394" t="s">
        <v>75</v>
      </c>
      <c r="H72" s="394" t="s">
        <v>723</v>
      </c>
      <c r="I72" s="394" t="s">
        <v>694</v>
      </c>
      <c r="J72" s="400" t="s">
        <v>607</v>
      </c>
      <c r="K72" s="204"/>
      <c r="L72" s="400"/>
      <c r="M72" s="9"/>
      <c r="N72" s="9"/>
      <c r="O72" s="9"/>
      <c r="P72" s="9"/>
      <c r="Q72" s="598"/>
    </row>
    <row r="73" spans="1:17" s="261" customFormat="1" ht="25.5" customHeight="1">
      <c r="A73" s="590"/>
      <c r="B73" s="587"/>
      <c r="C73" s="584"/>
      <c r="D73" s="584"/>
      <c r="E73" s="583"/>
      <c r="F73" s="583"/>
      <c r="G73" s="394" t="s">
        <v>75</v>
      </c>
      <c r="H73" s="394" t="s">
        <v>352</v>
      </c>
      <c r="I73" s="394" t="s">
        <v>383</v>
      </c>
      <c r="J73" s="400" t="s">
        <v>607</v>
      </c>
      <c r="K73" s="204"/>
      <c r="L73" s="400"/>
      <c r="M73" s="9"/>
      <c r="N73" s="9"/>
      <c r="O73" s="9"/>
      <c r="P73" s="9"/>
      <c r="Q73" s="598"/>
    </row>
    <row r="74" spans="1:17" s="262" customFormat="1" ht="15" customHeight="1" thickBot="1">
      <c r="A74" s="591"/>
      <c r="B74" s="588"/>
      <c r="C74" s="585"/>
      <c r="D74" s="585"/>
      <c r="E74" s="576"/>
      <c r="F74" s="576"/>
      <c r="G74" s="395" t="s">
        <v>75</v>
      </c>
      <c r="H74" s="395" t="s">
        <v>355</v>
      </c>
      <c r="I74" s="395" t="s">
        <v>382</v>
      </c>
      <c r="J74" s="401" t="s">
        <v>607</v>
      </c>
      <c r="K74" s="263"/>
      <c r="L74" s="401"/>
      <c r="M74" s="264"/>
      <c r="N74" s="264"/>
      <c r="O74" s="264"/>
      <c r="P74" s="264"/>
      <c r="Q74" s="607"/>
    </row>
    <row r="75" spans="1:17" s="265" customFormat="1" ht="26.25" thickBot="1">
      <c r="A75" s="268" t="s">
        <v>6</v>
      </c>
      <c r="B75" s="290" t="s">
        <v>162</v>
      </c>
      <c r="C75" s="427" t="s">
        <v>1093</v>
      </c>
      <c r="D75" s="270">
        <v>1</v>
      </c>
      <c r="E75" s="270" t="s">
        <v>687</v>
      </c>
      <c r="F75" s="271" t="s">
        <v>865</v>
      </c>
      <c r="G75" s="270" t="s">
        <v>77</v>
      </c>
      <c r="H75" s="270" t="s">
        <v>611</v>
      </c>
      <c r="I75" s="270" t="s">
        <v>634</v>
      </c>
      <c r="J75" s="272" t="s">
        <v>609</v>
      </c>
      <c r="K75" s="273">
        <v>41670</v>
      </c>
      <c r="L75" s="272" t="s">
        <v>609</v>
      </c>
      <c r="M75" s="274"/>
      <c r="N75" s="274"/>
      <c r="O75" s="274"/>
      <c r="P75" s="274"/>
      <c r="Q75" s="276" t="s">
        <v>1074</v>
      </c>
    </row>
    <row r="76" spans="1:17" s="261" customFormat="1" ht="25.5" customHeight="1">
      <c r="A76" s="581" t="s">
        <v>6</v>
      </c>
      <c r="B76" s="579" t="s">
        <v>162</v>
      </c>
      <c r="C76" s="577" t="s">
        <v>1093</v>
      </c>
      <c r="D76" s="577">
        <v>1</v>
      </c>
      <c r="E76" s="577" t="s">
        <v>687</v>
      </c>
      <c r="F76" s="592" t="s">
        <v>1096</v>
      </c>
      <c r="G76" s="384" t="s">
        <v>71</v>
      </c>
      <c r="H76" s="384" t="s">
        <v>361</v>
      </c>
      <c r="I76" s="384" t="s">
        <v>1095</v>
      </c>
      <c r="J76" s="399" t="s">
        <v>609</v>
      </c>
      <c r="K76" s="259"/>
      <c r="L76" s="399"/>
      <c r="M76" s="260"/>
      <c r="N76" s="260"/>
      <c r="O76" s="260"/>
      <c r="P76" s="260"/>
      <c r="Q76" s="597" t="s">
        <v>1060</v>
      </c>
    </row>
    <row r="77" spans="1:17" s="262" customFormat="1" ht="15" customHeight="1">
      <c r="A77" s="596"/>
      <c r="B77" s="595"/>
      <c r="C77" s="594"/>
      <c r="D77" s="594"/>
      <c r="E77" s="594"/>
      <c r="F77" s="593"/>
      <c r="G77" s="394" t="s">
        <v>71</v>
      </c>
      <c r="H77" s="394" t="s">
        <v>631</v>
      </c>
      <c r="I77" s="394" t="s">
        <v>1087</v>
      </c>
      <c r="J77" s="400" t="s">
        <v>609</v>
      </c>
      <c r="K77" s="204"/>
      <c r="L77" s="400"/>
      <c r="M77" s="9"/>
      <c r="N77" s="9"/>
      <c r="O77" s="9"/>
      <c r="P77" s="9"/>
      <c r="Q77" s="598"/>
    </row>
    <row r="78" spans="1:17" s="262" customFormat="1" ht="25.5">
      <c r="A78" s="596"/>
      <c r="B78" s="595"/>
      <c r="C78" s="594"/>
      <c r="D78" s="594"/>
      <c r="E78" s="594"/>
      <c r="F78" s="593"/>
      <c r="G78" s="394" t="s">
        <v>75</v>
      </c>
      <c r="H78" s="394" t="s">
        <v>1053</v>
      </c>
      <c r="I78" s="394" t="s">
        <v>1055</v>
      </c>
      <c r="J78" s="400" t="s">
        <v>609</v>
      </c>
      <c r="K78" s="204"/>
      <c r="L78" s="400"/>
      <c r="M78" s="9"/>
      <c r="N78" s="9"/>
      <c r="O78" s="9"/>
      <c r="P78" s="9"/>
      <c r="Q78" s="598"/>
    </row>
    <row r="79" spans="1:17" s="262" customFormat="1" ht="15" customHeight="1">
      <c r="A79" s="596"/>
      <c r="B79" s="595"/>
      <c r="C79" s="594"/>
      <c r="D79" s="594"/>
      <c r="E79" s="594"/>
      <c r="F79" s="593"/>
      <c r="G79" s="394" t="s">
        <v>75</v>
      </c>
      <c r="H79" s="394" t="s">
        <v>516</v>
      </c>
      <c r="I79" s="394" t="s">
        <v>517</v>
      </c>
      <c r="J79" s="400" t="s">
        <v>609</v>
      </c>
      <c r="K79" s="204"/>
      <c r="L79" s="400"/>
      <c r="M79" s="9"/>
      <c r="N79" s="9"/>
      <c r="O79" s="9"/>
      <c r="P79" s="9"/>
      <c r="Q79" s="598"/>
    </row>
    <row r="80" spans="1:17" s="262" customFormat="1" ht="38.25">
      <c r="A80" s="596"/>
      <c r="B80" s="595"/>
      <c r="C80" s="594"/>
      <c r="D80" s="594"/>
      <c r="E80" s="594"/>
      <c r="F80" s="593"/>
      <c r="G80" s="394" t="s">
        <v>75</v>
      </c>
      <c r="H80" s="394" t="s">
        <v>1094</v>
      </c>
      <c r="I80" s="394" t="s">
        <v>391</v>
      </c>
      <c r="J80" s="400" t="s">
        <v>609</v>
      </c>
      <c r="K80" s="204"/>
      <c r="L80" s="400"/>
      <c r="M80" s="9"/>
      <c r="N80" s="9"/>
      <c r="O80" s="9"/>
      <c r="P80" s="9"/>
      <c r="Q80" s="598"/>
    </row>
    <row r="81" spans="1:17" s="262" customFormat="1" ht="15" customHeight="1">
      <c r="A81" s="596"/>
      <c r="B81" s="595"/>
      <c r="C81" s="594"/>
      <c r="D81" s="594"/>
      <c r="E81" s="594"/>
      <c r="F81" s="593"/>
      <c r="G81" s="394" t="s">
        <v>77</v>
      </c>
      <c r="H81" s="394" t="s">
        <v>611</v>
      </c>
      <c r="I81" s="394" t="s">
        <v>634</v>
      </c>
      <c r="J81" s="400" t="s">
        <v>609</v>
      </c>
      <c r="K81" s="204"/>
      <c r="L81" s="400"/>
      <c r="M81" s="9"/>
      <c r="N81" s="9"/>
      <c r="O81" s="9"/>
      <c r="P81" s="9"/>
      <c r="Q81" s="598"/>
    </row>
    <row r="82" spans="1:17" s="262" customFormat="1" ht="26.25" thickBot="1">
      <c r="A82" s="582"/>
      <c r="B82" s="580"/>
      <c r="C82" s="578"/>
      <c r="D82" s="578"/>
      <c r="E82" s="578"/>
      <c r="F82" s="608"/>
      <c r="G82" s="395" t="s">
        <v>75</v>
      </c>
      <c r="H82" s="395" t="s">
        <v>359</v>
      </c>
      <c r="I82" s="395" t="s">
        <v>378</v>
      </c>
      <c r="J82" s="401" t="s">
        <v>607</v>
      </c>
      <c r="K82" s="263"/>
      <c r="L82" s="401"/>
      <c r="M82" s="264"/>
      <c r="N82" s="264"/>
      <c r="O82" s="264"/>
      <c r="P82" s="264"/>
      <c r="Q82" s="607"/>
    </row>
    <row r="83" spans="1:17" s="262" customFormat="1" ht="32.25" customHeight="1" thickBot="1">
      <c r="A83" s="426" t="s">
        <v>6</v>
      </c>
      <c r="B83" s="290" t="s">
        <v>162</v>
      </c>
      <c r="C83" s="427" t="s">
        <v>1093</v>
      </c>
      <c r="D83" s="270">
        <v>1</v>
      </c>
      <c r="E83" s="270" t="s">
        <v>687</v>
      </c>
      <c r="F83" s="428" t="s">
        <v>1035</v>
      </c>
      <c r="G83" s="270" t="s">
        <v>77</v>
      </c>
      <c r="H83" s="270" t="s">
        <v>611</v>
      </c>
      <c r="I83" s="270" t="s">
        <v>634</v>
      </c>
      <c r="J83" s="272" t="s">
        <v>609</v>
      </c>
      <c r="K83" s="273">
        <v>41675</v>
      </c>
      <c r="L83" s="272" t="s">
        <v>609</v>
      </c>
      <c r="M83" s="274"/>
      <c r="N83" s="274"/>
      <c r="O83" s="274"/>
      <c r="P83" s="274"/>
      <c r="Q83" s="276" t="s">
        <v>1074</v>
      </c>
    </row>
    <row r="84" spans="1:17" s="262" customFormat="1" ht="15" customHeight="1">
      <c r="A84" s="581" t="s">
        <v>219</v>
      </c>
      <c r="B84" s="579" t="s">
        <v>162</v>
      </c>
      <c r="C84" s="577" t="s">
        <v>1093</v>
      </c>
      <c r="D84" s="577">
        <v>1</v>
      </c>
      <c r="E84" s="577" t="s">
        <v>687</v>
      </c>
      <c r="F84" s="592" t="s">
        <v>1099</v>
      </c>
      <c r="G84" s="384" t="s">
        <v>71</v>
      </c>
      <c r="H84" s="384" t="s">
        <v>361</v>
      </c>
      <c r="I84" s="384" t="s">
        <v>1095</v>
      </c>
      <c r="J84" s="399" t="s">
        <v>609</v>
      </c>
      <c r="K84" s="259"/>
      <c r="L84" s="399"/>
      <c r="M84" s="260"/>
      <c r="N84" s="260"/>
      <c r="O84" s="260"/>
      <c r="P84" s="260"/>
      <c r="Q84" s="597" t="s">
        <v>1060</v>
      </c>
    </row>
    <row r="85" spans="1:17" s="262" customFormat="1" ht="25.5">
      <c r="A85" s="596"/>
      <c r="B85" s="595"/>
      <c r="C85" s="594"/>
      <c r="D85" s="594"/>
      <c r="E85" s="594"/>
      <c r="F85" s="593"/>
      <c r="G85" s="394" t="s">
        <v>71</v>
      </c>
      <c r="H85" s="394" t="s">
        <v>631</v>
      </c>
      <c r="I85" s="394" t="s">
        <v>1087</v>
      </c>
      <c r="J85" s="400" t="s">
        <v>609</v>
      </c>
      <c r="K85" s="204"/>
      <c r="L85" s="400"/>
      <c r="M85" s="9"/>
      <c r="N85" s="9"/>
      <c r="O85" s="9"/>
      <c r="P85" s="9"/>
      <c r="Q85" s="598"/>
    </row>
    <row r="86" spans="1:17" s="262" customFormat="1" ht="25.5">
      <c r="A86" s="596"/>
      <c r="B86" s="595"/>
      <c r="C86" s="594"/>
      <c r="D86" s="594"/>
      <c r="E86" s="594"/>
      <c r="F86" s="593"/>
      <c r="G86" s="394" t="s">
        <v>75</v>
      </c>
      <c r="H86" s="394" t="s">
        <v>1097</v>
      </c>
      <c r="I86" s="394" t="s">
        <v>1098</v>
      </c>
      <c r="J86" s="400" t="s">
        <v>609</v>
      </c>
      <c r="K86" s="204"/>
      <c r="L86" s="400"/>
      <c r="M86" s="9"/>
      <c r="N86" s="9"/>
      <c r="O86" s="9"/>
      <c r="P86" s="9"/>
      <c r="Q86" s="598"/>
    </row>
    <row r="87" spans="1:17" s="262" customFormat="1" ht="15" customHeight="1">
      <c r="A87" s="596"/>
      <c r="B87" s="595"/>
      <c r="C87" s="594"/>
      <c r="D87" s="594"/>
      <c r="E87" s="594"/>
      <c r="F87" s="593"/>
      <c r="G87" s="394" t="s">
        <v>75</v>
      </c>
      <c r="H87" s="394" t="s">
        <v>1053</v>
      </c>
      <c r="I87" s="394" t="s">
        <v>1055</v>
      </c>
      <c r="J87" s="400" t="s">
        <v>609</v>
      </c>
      <c r="K87" s="204"/>
      <c r="L87" s="400"/>
      <c r="M87" s="9"/>
      <c r="N87" s="9"/>
      <c r="O87" s="9"/>
      <c r="P87" s="9"/>
      <c r="Q87" s="598"/>
    </row>
    <row r="88" spans="1:17" s="262" customFormat="1" ht="15" customHeight="1">
      <c r="A88" s="596"/>
      <c r="B88" s="595"/>
      <c r="C88" s="594"/>
      <c r="D88" s="594"/>
      <c r="E88" s="594"/>
      <c r="F88" s="593"/>
      <c r="G88" s="394" t="s">
        <v>75</v>
      </c>
      <c r="H88" s="394" t="s">
        <v>516</v>
      </c>
      <c r="I88" s="394" t="s">
        <v>517</v>
      </c>
      <c r="J88" s="400" t="s">
        <v>609</v>
      </c>
      <c r="K88" s="204"/>
      <c r="L88" s="400"/>
      <c r="M88" s="9"/>
      <c r="N88" s="9"/>
      <c r="O88" s="9"/>
      <c r="P88" s="9"/>
      <c r="Q88" s="598"/>
    </row>
    <row r="89" spans="1:17" s="265" customFormat="1" ht="26.25" customHeight="1" thickBot="1">
      <c r="A89" s="596"/>
      <c r="B89" s="595"/>
      <c r="C89" s="594"/>
      <c r="D89" s="594"/>
      <c r="E89" s="594"/>
      <c r="F89" s="593"/>
      <c r="G89" s="394" t="s">
        <v>75</v>
      </c>
      <c r="H89" s="394" t="s">
        <v>1094</v>
      </c>
      <c r="I89" s="394" t="s">
        <v>391</v>
      </c>
      <c r="J89" s="400" t="s">
        <v>609</v>
      </c>
      <c r="K89" s="204"/>
      <c r="L89" s="400"/>
      <c r="M89" s="9"/>
      <c r="N89" s="9"/>
      <c r="O89" s="9"/>
      <c r="P89" s="9"/>
      <c r="Q89" s="598"/>
    </row>
    <row r="90" spans="1:17" ht="26.25" customHeight="1">
      <c r="A90" s="596"/>
      <c r="B90" s="595"/>
      <c r="C90" s="594"/>
      <c r="D90" s="594"/>
      <c r="E90" s="594"/>
      <c r="F90" s="593"/>
      <c r="G90" s="394" t="s">
        <v>77</v>
      </c>
      <c r="H90" s="394" t="s">
        <v>611</v>
      </c>
      <c r="I90" s="394" t="s">
        <v>634</v>
      </c>
      <c r="J90" s="400" t="s">
        <v>609</v>
      </c>
      <c r="K90" s="258"/>
      <c r="L90" s="388"/>
      <c r="M90" s="208"/>
      <c r="N90" s="208"/>
      <c r="O90" s="208"/>
      <c r="P90" s="208"/>
      <c r="Q90" s="598"/>
    </row>
    <row r="91" spans="1:17" ht="26.25" customHeight="1" thickBot="1">
      <c r="A91" s="596"/>
      <c r="B91" s="595"/>
      <c r="C91" s="594"/>
      <c r="D91" s="594"/>
      <c r="E91" s="594"/>
      <c r="F91" s="593"/>
      <c r="G91" s="398" t="s">
        <v>75</v>
      </c>
      <c r="H91" s="398" t="s">
        <v>359</v>
      </c>
      <c r="I91" s="398" t="s">
        <v>378</v>
      </c>
      <c r="J91" s="387" t="s">
        <v>607</v>
      </c>
      <c r="K91" s="257"/>
      <c r="L91" s="387"/>
      <c r="M91" s="205"/>
      <c r="N91" s="205"/>
      <c r="O91" s="205"/>
      <c r="P91" s="205"/>
      <c r="Q91" s="598"/>
    </row>
    <row r="92" spans="1:17" ht="26.25" customHeight="1">
      <c r="A92" s="589" t="s">
        <v>6</v>
      </c>
      <c r="B92" s="586" t="s">
        <v>162</v>
      </c>
      <c r="C92" s="567" t="s">
        <v>1093</v>
      </c>
      <c r="D92" s="567">
        <v>2</v>
      </c>
      <c r="E92" s="567" t="s">
        <v>164</v>
      </c>
      <c r="F92" s="575" t="s">
        <v>536</v>
      </c>
      <c r="G92" s="384" t="s">
        <v>77</v>
      </c>
      <c r="H92" s="384" t="s">
        <v>611</v>
      </c>
      <c r="I92" s="384" t="s">
        <v>634</v>
      </c>
      <c r="J92" s="399" t="s">
        <v>609</v>
      </c>
      <c r="K92" s="259">
        <v>41626</v>
      </c>
      <c r="L92" s="399" t="s">
        <v>609</v>
      </c>
      <c r="M92" s="260"/>
      <c r="N92" s="260"/>
      <c r="O92" s="260"/>
      <c r="P92" s="260"/>
      <c r="Q92" s="597" t="s">
        <v>1074</v>
      </c>
    </row>
    <row r="93" spans="1:17" ht="26.25" customHeight="1" thickBot="1">
      <c r="A93" s="602"/>
      <c r="B93" s="601"/>
      <c r="C93" s="600"/>
      <c r="D93" s="600"/>
      <c r="E93" s="600"/>
      <c r="F93" s="599"/>
      <c r="G93" s="398" t="s">
        <v>75</v>
      </c>
      <c r="H93" s="398" t="s">
        <v>650</v>
      </c>
      <c r="I93" s="398" t="s">
        <v>1100</v>
      </c>
      <c r="J93" s="387" t="s">
        <v>609</v>
      </c>
      <c r="K93" s="257">
        <v>41616</v>
      </c>
      <c r="L93" s="387" t="s">
        <v>609</v>
      </c>
      <c r="M93" s="205"/>
      <c r="N93" s="205"/>
      <c r="O93" s="205"/>
      <c r="P93" s="205"/>
      <c r="Q93" s="598"/>
    </row>
    <row r="94" spans="1:17" ht="26.25" customHeight="1">
      <c r="A94" s="589" t="s">
        <v>219</v>
      </c>
      <c r="B94" s="586" t="s">
        <v>162</v>
      </c>
      <c r="C94" s="567" t="s">
        <v>1093</v>
      </c>
      <c r="D94" s="567">
        <v>2</v>
      </c>
      <c r="E94" s="567" t="s">
        <v>164</v>
      </c>
      <c r="F94" s="575" t="s">
        <v>490</v>
      </c>
      <c r="G94" s="384" t="s">
        <v>71</v>
      </c>
      <c r="H94" s="384" t="s">
        <v>361</v>
      </c>
      <c r="I94" s="384" t="s">
        <v>1095</v>
      </c>
      <c r="J94" s="399" t="s">
        <v>609</v>
      </c>
      <c r="K94" s="259"/>
      <c r="L94" s="399"/>
      <c r="M94" s="260"/>
      <c r="N94" s="260"/>
      <c r="O94" s="260"/>
      <c r="P94" s="260"/>
      <c r="Q94" s="572" t="s">
        <v>1064</v>
      </c>
    </row>
    <row r="95" spans="1:17" ht="26.25" customHeight="1">
      <c r="A95" s="590"/>
      <c r="B95" s="587"/>
      <c r="C95" s="584"/>
      <c r="D95" s="584"/>
      <c r="E95" s="584"/>
      <c r="F95" s="583"/>
      <c r="G95" s="394" t="s">
        <v>75</v>
      </c>
      <c r="H95" s="394" t="s">
        <v>650</v>
      </c>
      <c r="I95" s="394" t="s">
        <v>1100</v>
      </c>
      <c r="J95" s="400" t="s">
        <v>609</v>
      </c>
      <c r="K95" s="204">
        <v>41670</v>
      </c>
      <c r="L95" s="400" t="s">
        <v>609</v>
      </c>
      <c r="M95" s="9"/>
      <c r="N95" s="9"/>
      <c r="O95" s="9"/>
      <c r="P95" s="9"/>
      <c r="Q95" s="573"/>
    </row>
    <row r="96" spans="1:17" ht="26.25" customHeight="1" thickBot="1">
      <c r="A96" s="602"/>
      <c r="B96" s="601"/>
      <c r="C96" s="600"/>
      <c r="D96" s="600"/>
      <c r="E96" s="600"/>
      <c r="F96" s="599"/>
      <c r="G96" s="398" t="s">
        <v>71</v>
      </c>
      <c r="H96" s="398" t="s">
        <v>361</v>
      </c>
      <c r="I96" s="398" t="s">
        <v>1095</v>
      </c>
      <c r="J96" s="387" t="s">
        <v>607</v>
      </c>
      <c r="K96" s="257"/>
      <c r="L96" s="387"/>
      <c r="M96" s="205"/>
      <c r="N96" s="205"/>
      <c r="O96" s="205"/>
      <c r="P96" s="205"/>
      <c r="Q96" s="603"/>
    </row>
    <row r="97" spans="1:17" ht="26.25" customHeight="1">
      <c r="A97" s="589" t="s">
        <v>6</v>
      </c>
      <c r="B97" s="586" t="s">
        <v>162</v>
      </c>
      <c r="C97" s="567" t="s">
        <v>1093</v>
      </c>
      <c r="D97" s="567">
        <v>2</v>
      </c>
      <c r="E97" s="567" t="s">
        <v>164</v>
      </c>
      <c r="F97" s="575" t="s">
        <v>1101</v>
      </c>
      <c r="G97" s="384" t="s">
        <v>71</v>
      </c>
      <c r="H97" s="384" t="s">
        <v>361</v>
      </c>
      <c r="I97" s="384" t="s">
        <v>1095</v>
      </c>
      <c r="J97" s="399" t="s">
        <v>609</v>
      </c>
      <c r="K97" s="259"/>
      <c r="L97" s="399"/>
      <c r="M97" s="260"/>
      <c r="N97" s="260"/>
      <c r="O97" s="260"/>
      <c r="P97" s="260"/>
      <c r="Q97" s="572" t="s">
        <v>1064</v>
      </c>
    </row>
    <row r="98" spans="1:17" ht="26.25" customHeight="1">
      <c r="A98" s="590"/>
      <c r="B98" s="587"/>
      <c r="C98" s="584"/>
      <c r="D98" s="584"/>
      <c r="E98" s="584"/>
      <c r="F98" s="583"/>
      <c r="G98" s="394" t="s">
        <v>75</v>
      </c>
      <c r="H98" s="394" t="s">
        <v>357</v>
      </c>
      <c r="I98" s="394" t="s">
        <v>380</v>
      </c>
      <c r="J98" s="400" t="s">
        <v>609</v>
      </c>
      <c r="K98" s="204"/>
      <c r="L98" s="400"/>
      <c r="M98" s="9"/>
      <c r="N98" s="9"/>
      <c r="O98" s="9"/>
      <c r="P98" s="9"/>
      <c r="Q98" s="573"/>
    </row>
    <row r="99" spans="1:17" ht="26.25" customHeight="1" thickBot="1">
      <c r="A99" s="590"/>
      <c r="B99" s="587"/>
      <c r="C99" s="584"/>
      <c r="D99" s="584"/>
      <c r="E99" s="584"/>
      <c r="F99" s="583"/>
      <c r="G99" s="394" t="s">
        <v>77</v>
      </c>
      <c r="H99" s="394" t="s">
        <v>611</v>
      </c>
      <c r="I99" s="394" t="s">
        <v>634</v>
      </c>
      <c r="J99" s="400" t="s">
        <v>609</v>
      </c>
      <c r="K99" s="204"/>
      <c r="L99" s="400"/>
      <c r="M99" s="9"/>
      <c r="N99" s="9"/>
      <c r="O99" s="9"/>
      <c r="P99" s="9"/>
      <c r="Q99" s="573"/>
    </row>
    <row r="100" spans="1:17" s="261" customFormat="1" ht="26.25" customHeight="1" thickBot="1">
      <c r="A100" s="591"/>
      <c r="B100" s="588"/>
      <c r="C100" s="585"/>
      <c r="D100" s="585"/>
      <c r="E100" s="585"/>
      <c r="F100" s="576"/>
      <c r="G100" s="395" t="s">
        <v>71</v>
      </c>
      <c r="H100" s="395" t="s">
        <v>361</v>
      </c>
      <c r="I100" s="395" t="s">
        <v>1095</v>
      </c>
      <c r="J100" s="401" t="s">
        <v>609</v>
      </c>
      <c r="K100" s="263"/>
      <c r="L100" s="401"/>
      <c r="M100" s="264"/>
      <c r="N100" s="264"/>
      <c r="O100" s="264"/>
      <c r="P100" s="264"/>
      <c r="Q100" s="574"/>
    </row>
    <row r="101" spans="1:17" s="262" customFormat="1" ht="26.25" customHeight="1">
      <c r="A101" s="581" t="s">
        <v>6</v>
      </c>
      <c r="B101" s="579" t="s">
        <v>162</v>
      </c>
      <c r="C101" s="577" t="s">
        <v>1093</v>
      </c>
      <c r="D101" s="577">
        <v>3</v>
      </c>
      <c r="E101" s="577" t="s">
        <v>165</v>
      </c>
      <c r="F101" s="592" t="s">
        <v>537</v>
      </c>
      <c r="G101" s="300" t="s">
        <v>71</v>
      </c>
      <c r="H101" s="300" t="s">
        <v>626</v>
      </c>
      <c r="I101" s="300" t="s">
        <v>1102</v>
      </c>
      <c r="J101" s="301" t="s">
        <v>609</v>
      </c>
      <c r="K101" s="302">
        <v>41677</v>
      </c>
      <c r="L101" s="301" t="s">
        <v>609</v>
      </c>
      <c r="M101" s="260"/>
      <c r="N101" s="260"/>
      <c r="O101" s="260"/>
      <c r="P101" s="260"/>
      <c r="Q101" s="597" t="s">
        <v>1074</v>
      </c>
    </row>
    <row r="102" spans="1:17" s="262" customFormat="1" ht="26.25" customHeight="1">
      <c r="A102" s="596"/>
      <c r="B102" s="595"/>
      <c r="C102" s="594"/>
      <c r="D102" s="594"/>
      <c r="E102" s="594"/>
      <c r="F102" s="593"/>
      <c r="G102" s="394" t="s">
        <v>77</v>
      </c>
      <c r="H102" s="394" t="s">
        <v>611</v>
      </c>
      <c r="I102" s="394" t="s">
        <v>634</v>
      </c>
      <c r="J102" s="400" t="s">
        <v>609</v>
      </c>
      <c r="K102" s="204">
        <v>41684</v>
      </c>
      <c r="L102" s="400" t="s">
        <v>609</v>
      </c>
      <c r="M102" s="9"/>
      <c r="N102" s="9"/>
      <c r="O102" s="9"/>
      <c r="P102" s="9"/>
      <c r="Q102" s="598"/>
    </row>
    <row r="103" spans="1:17" s="262" customFormat="1" ht="26.25" customHeight="1">
      <c r="A103" s="596"/>
      <c r="B103" s="595"/>
      <c r="C103" s="594"/>
      <c r="D103" s="594"/>
      <c r="E103" s="594"/>
      <c r="F103" s="593"/>
      <c r="G103" s="394" t="s">
        <v>71</v>
      </c>
      <c r="H103" s="394" t="s">
        <v>727</v>
      </c>
      <c r="I103" s="394" t="s">
        <v>1103</v>
      </c>
      <c r="J103" s="400" t="s">
        <v>607</v>
      </c>
      <c r="K103" s="204">
        <v>41673</v>
      </c>
      <c r="L103" s="400" t="s">
        <v>608</v>
      </c>
      <c r="M103" s="9"/>
      <c r="N103" s="9"/>
      <c r="O103" s="9"/>
      <c r="P103" s="9"/>
      <c r="Q103" s="598"/>
    </row>
    <row r="104" spans="1:17" s="262" customFormat="1" ht="26.25" customHeight="1" thickBot="1">
      <c r="A104" s="596"/>
      <c r="B104" s="595"/>
      <c r="C104" s="594"/>
      <c r="D104" s="594"/>
      <c r="E104" s="594"/>
      <c r="F104" s="593"/>
      <c r="G104" s="398" t="s">
        <v>75</v>
      </c>
      <c r="H104" s="398" t="s">
        <v>729</v>
      </c>
      <c r="I104" s="398" t="s">
        <v>698</v>
      </c>
      <c r="J104" s="387" t="s">
        <v>607</v>
      </c>
      <c r="K104" s="257">
        <v>41681</v>
      </c>
      <c r="L104" s="387" t="s">
        <v>608</v>
      </c>
      <c r="M104" s="205"/>
      <c r="N104" s="205"/>
      <c r="O104" s="205"/>
      <c r="P104" s="205"/>
      <c r="Q104" s="598"/>
    </row>
    <row r="105" spans="1:17" s="262" customFormat="1" ht="26.25" customHeight="1">
      <c r="A105" s="589" t="s">
        <v>219</v>
      </c>
      <c r="B105" s="586" t="s">
        <v>162</v>
      </c>
      <c r="C105" s="567" t="s">
        <v>1093</v>
      </c>
      <c r="D105" s="567">
        <v>3</v>
      </c>
      <c r="E105" s="567" t="s">
        <v>165</v>
      </c>
      <c r="F105" s="575" t="s">
        <v>491</v>
      </c>
      <c r="G105" s="384" t="s">
        <v>71</v>
      </c>
      <c r="H105" s="384" t="s">
        <v>1104</v>
      </c>
      <c r="I105" s="384" t="s">
        <v>1105</v>
      </c>
      <c r="J105" s="399" t="s">
        <v>609</v>
      </c>
      <c r="K105" s="259"/>
      <c r="L105" s="399"/>
      <c r="M105" s="260"/>
      <c r="N105" s="260"/>
      <c r="O105" s="260"/>
      <c r="P105" s="260"/>
      <c r="Q105" s="572" t="s">
        <v>1064</v>
      </c>
    </row>
    <row r="106" spans="1:17" s="265" customFormat="1" ht="26.25" customHeight="1" thickBot="1">
      <c r="A106" s="590"/>
      <c r="B106" s="587"/>
      <c r="C106" s="584"/>
      <c r="D106" s="584"/>
      <c r="E106" s="584"/>
      <c r="F106" s="583"/>
      <c r="G106" s="293" t="s">
        <v>71</v>
      </c>
      <c r="H106" s="293" t="s">
        <v>626</v>
      </c>
      <c r="I106" s="293" t="s">
        <v>1102</v>
      </c>
      <c r="J106" s="294" t="s">
        <v>609</v>
      </c>
      <c r="K106" s="204"/>
      <c r="L106" s="400"/>
      <c r="M106" s="9"/>
      <c r="N106" s="9"/>
      <c r="O106" s="9"/>
      <c r="P106" s="9"/>
      <c r="Q106" s="573"/>
    </row>
    <row r="107" spans="1:17" s="262" customFormat="1" ht="26.25" customHeight="1">
      <c r="A107" s="590"/>
      <c r="B107" s="587"/>
      <c r="C107" s="584"/>
      <c r="D107" s="584"/>
      <c r="E107" s="584"/>
      <c r="F107" s="583"/>
      <c r="G107" s="293" t="s">
        <v>75</v>
      </c>
      <c r="H107" s="293" t="s">
        <v>359</v>
      </c>
      <c r="I107" s="293" t="s">
        <v>1088</v>
      </c>
      <c r="J107" s="294" t="s">
        <v>1089</v>
      </c>
      <c r="K107" s="204"/>
      <c r="L107" s="400"/>
      <c r="M107" s="9"/>
      <c r="N107" s="9"/>
      <c r="O107" s="9"/>
      <c r="P107" s="9"/>
      <c r="Q107" s="573"/>
    </row>
    <row r="108" spans="1:17" s="262" customFormat="1" ht="26.25" customHeight="1" thickBot="1">
      <c r="A108" s="590"/>
      <c r="B108" s="587"/>
      <c r="C108" s="584"/>
      <c r="D108" s="584"/>
      <c r="E108" s="584"/>
      <c r="F108" s="583"/>
      <c r="G108" s="293" t="s">
        <v>75</v>
      </c>
      <c r="H108" s="293" t="s">
        <v>1106</v>
      </c>
      <c r="I108" s="293" t="s">
        <v>391</v>
      </c>
      <c r="J108" s="429" t="s">
        <v>1107</v>
      </c>
      <c r="K108" s="204"/>
      <c r="L108" s="400"/>
      <c r="M108" s="9"/>
      <c r="N108" s="9"/>
      <c r="O108" s="9"/>
      <c r="P108" s="9"/>
      <c r="Q108" s="573"/>
    </row>
    <row r="109" spans="1:17" s="261" customFormat="1" ht="26.25" customHeight="1">
      <c r="A109" s="590"/>
      <c r="B109" s="587"/>
      <c r="C109" s="584"/>
      <c r="D109" s="584"/>
      <c r="E109" s="584"/>
      <c r="F109" s="583"/>
      <c r="G109" s="394" t="s">
        <v>77</v>
      </c>
      <c r="H109" s="394" t="s">
        <v>611</v>
      </c>
      <c r="I109" s="394" t="s">
        <v>634</v>
      </c>
      <c r="J109" s="400" t="s">
        <v>609</v>
      </c>
      <c r="K109" s="204"/>
      <c r="L109" s="400"/>
      <c r="M109" s="9"/>
      <c r="N109" s="9"/>
      <c r="O109" s="9"/>
      <c r="P109" s="9"/>
      <c r="Q109" s="573"/>
    </row>
    <row r="110" spans="1:17" s="262" customFormat="1" ht="26.25" customHeight="1">
      <c r="A110" s="590"/>
      <c r="B110" s="587"/>
      <c r="C110" s="584"/>
      <c r="D110" s="584"/>
      <c r="E110" s="584"/>
      <c r="F110" s="583"/>
      <c r="G110" s="394" t="s">
        <v>71</v>
      </c>
      <c r="H110" s="394" t="s">
        <v>727</v>
      </c>
      <c r="I110" s="394" t="s">
        <v>1103</v>
      </c>
      <c r="J110" s="400" t="s">
        <v>607</v>
      </c>
      <c r="K110" s="204"/>
      <c r="L110" s="400"/>
      <c r="M110" s="9"/>
      <c r="N110" s="9"/>
      <c r="O110" s="9"/>
      <c r="P110" s="9"/>
      <c r="Q110" s="573"/>
    </row>
    <row r="111" spans="1:17" s="262" customFormat="1" ht="26.25" customHeight="1">
      <c r="A111" s="590"/>
      <c r="B111" s="587"/>
      <c r="C111" s="584"/>
      <c r="D111" s="584"/>
      <c r="E111" s="584"/>
      <c r="F111" s="583"/>
      <c r="G111" s="394" t="s">
        <v>71</v>
      </c>
      <c r="H111" s="394" t="s">
        <v>521</v>
      </c>
      <c r="I111" s="394" t="s">
        <v>520</v>
      </c>
      <c r="J111" s="400" t="s">
        <v>607</v>
      </c>
      <c r="K111" s="204"/>
      <c r="L111" s="400"/>
      <c r="M111" s="9"/>
      <c r="N111" s="9"/>
      <c r="O111" s="9"/>
      <c r="P111" s="9"/>
      <c r="Q111" s="573"/>
    </row>
    <row r="112" spans="1:17" s="262" customFormat="1" ht="26.25" customHeight="1">
      <c r="A112" s="590"/>
      <c r="B112" s="587"/>
      <c r="C112" s="584"/>
      <c r="D112" s="584"/>
      <c r="E112" s="584"/>
      <c r="F112" s="583"/>
      <c r="G112" s="394" t="s">
        <v>75</v>
      </c>
      <c r="H112" s="394" t="s">
        <v>729</v>
      </c>
      <c r="I112" s="394" t="s">
        <v>698</v>
      </c>
      <c r="J112" s="400" t="s">
        <v>607</v>
      </c>
      <c r="K112" s="204"/>
      <c r="L112" s="400"/>
      <c r="M112" s="9"/>
      <c r="N112" s="9"/>
      <c r="O112" s="9"/>
      <c r="P112" s="9"/>
      <c r="Q112" s="573"/>
    </row>
    <row r="113" spans="1:17" s="262" customFormat="1" ht="26.25" customHeight="1" thickBot="1">
      <c r="A113" s="591"/>
      <c r="B113" s="588"/>
      <c r="C113" s="585"/>
      <c r="D113" s="585"/>
      <c r="E113" s="585"/>
      <c r="F113" s="576"/>
      <c r="G113" s="395" t="s">
        <v>75</v>
      </c>
      <c r="H113" s="395" t="s">
        <v>1108</v>
      </c>
      <c r="I113" s="395" t="s">
        <v>390</v>
      </c>
      <c r="J113" s="401" t="s">
        <v>607</v>
      </c>
      <c r="K113" s="263"/>
      <c r="L113" s="401"/>
      <c r="M113" s="264"/>
      <c r="N113" s="264"/>
      <c r="O113" s="264"/>
      <c r="P113" s="264"/>
      <c r="Q113" s="574"/>
    </row>
    <row r="114" spans="1:17" s="262" customFormat="1" ht="26.25" customHeight="1">
      <c r="A114" s="581" t="s">
        <v>219</v>
      </c>
      <c r="B114" s="579" t="s">
        <v>162</v>
      </c>
      <c r="C114" s="577" t="s">
        <v>1093</v>
      </c>
      <c r="D114" s="577">
        <v>3</v>
      </c>
      <c r="E114" s="577" t="s">
        <v>165</v>
      </c>
      <c r="F114" s="592" t="s">
        <v>1109</v>
      </c>
      <c r="G114" s="384" t="s">
        <v>71</v>
      </c>
      <c r="H114" s="384" t="s">
        <v>1104</v>
      </c>
      <c r="I114" s="384" t="s">
        <v>1105</v>
      </c>
      <c r="J114" s="399" t="s">
        <v>609</v>
      </c>
      <c r="K114" s="259">
        <v>41687</v>
      </c>
      <c r="L114" s="399" t="s">
        <v>609</v>
      </c>
      <c r="M114" s="260"/>
      <c r="N114" s="260"/>
      <c r="O114" s="260"/>
      <c r="P114" s="260"/>
      <c r="Q114" s="597" t="s">
        <v>1074</v>
      </c>
    </row>
    <row r="115" spans="1:17" s="262" customFormat="1" ht="26.25" customHeight="1">
      <c r="A115" s="596"/>
      <c r="B115" s="595"/>
      <c r="C115" s="594"/>
      <c r="D115" s="594"/>
      <c r="E115" s="594"/>
      <c r="F115" s="593"/>
      <c r="G115" s="293" t="s">
        <v>75</v>
      </c>
      <c r="H115" s="293" t="s">
        <v>359</v>
      </c>
      <c r="I115" s="293" t="s">
        <v>1088</v>
      </c>
      <c r="J115" s="294" t="s">
        <v>1089</v>
      </c>
      <c r="K115" s="204">
        <v>41667</v>
      </c>
      <c r="L115" s="400" t="s">
        <v>609</v>
      </c>
      <c r="M115" s="9"/>
      <c r="N115" s="9"/>
      <c r="O115" s="9"/>
      <c r="P115" s="9"/>
      <c r="Q115" s="598"/>
    </row>
    <row r="116" spans="1:17" s="262" customFormat="1" ht="26.25" customHeight="1">
      <c r="A116" s="596"/>
      <c r="B116" s="595"/>
      <c r="C116" s="594"/>
      <c r="D116" s="594"/>
      <c r="E116" s="594"/>
      <c r="F116" s="593"/>
      <c r="G116" s="394" t="s">
        <v>77</v>
      </c>
      <c r="H116" s="394" t="s">
        <v>611</v>
      </c>
      <c r="I116" s="394" t="s">
        <v>634</v>
      </c>
      <c r="J116" s="400" t="s">
        <v>609</v>
      </c>
      <c r="K116" s="204">
        <v>41622</v>
      </c>
      <c r="L116" s="400" t="s">
        <v>609</v>
      </c>
      <c r="M116" s="9"/>
      <c r="N116" s="9"/>
      <c r="O116" s="9"/>
      <c r="P116" s="9"/>
      <c r="Q116" s="598"/>
    </row>
    <row r="117" spans="1:17" s="265" customFormat="1" ht="26.25" customHeight="1" thickBot="1">
      <c r="A117" s="582"/>
      <c r="B117" s="580"/>
      <c r="C117" s="578"/>
      <c r="D117" s="578"/>
      <c r="E117" s="578"/>
      <c r="F117" s="608"/>
      <c r="G117" s="395" t="s">
        <v>71</v>
      </c>
      <c r="H117" s="395" t="s">
        <v>727</v>
      </c>
      <c r="I117" s="395" t="s">
        <v>1103</v>
      </c>
      <c r="J117" s="401" t="s">
        <v>607</v>
      </c>
      <c r="K117" s="263">
        <v>41687</v>
      </c>
      <c r="L117" s="401" t="s">
        <v>608</v>
      </c>
      <c r="M117" s="264"/>
      <c r="N117" s="264"/>
      <c r="O117" s="264"/>
      <c r="P117" s="264"/>
      <c r="Q117" s="607"/>
    </row>
    <row r="118" spans="1:17" s="261" customFormat="1" ht="26.25" customHeight="1">
      <c r="A118" s="581" t="s">
        <v>219</v>
      </c>
      <c r="B118" s="579" t="s">
        <v>162</v>
      </c>
      <c r="C118" s="577" t="s">
        <v>1093</v>
      </c>
      <c r="D118" s="577">
        <v>3</v>
      </c>
      <c r="E118" s="577" t="s">
        <v>165</v>
      </c>
      <c r="F118" s="592" t="s">
        <v>558</v>
      </c>
      <c r="G118" s="384" t="s">
        <v>71</v>
      </c>
      <c r="H118" s="384" t="s">
        <v>1104</v>
      </c>
      <c r="I118" s="384" t="s">
        <v>1105</v>
      </c>
      <c r="J118" s="399" t="s">
        <v>609</v>
      </c>
      <c r="K118" s="259">
        <v>41681</v>
      </c>
      <c r="L118" s="399" t="s">
        <v>609</v>
      </c>
      <c r="M118" s="260"/>
      <c r="N118" s="260"/>
      <c r="O118" s="260"/>
      <c r="P118" s="260"/>
      <c r="Q118" s="597" t="s">
        <v>1074</v>
      </c>
    </row>
    <row r="119" spans="1:17" s="262" customFormat="1" ht="26.25" customHeight="1" thickBot="1">
      <c r="A119" s="582"/>
      <c r="B119" s="580"/>
      <c r="C119" s="578"/>
      <c r="D119" s="578"/>
      <c r="E119" s="578"/>
      <c r="F119" s="608"/>
      <c r="G119" s="296" t="s">
        <v>75</v>
      </c>
      <c r="H119" s="296" t="s">
        <v>359</v>
      </c>
      <c r="I119" s="296" t="s">
        <v>1088</v>
      </c>
      <c r="J119" s="297" t="s">
        <v>1089</v>
      </c>
      <c r="K119" s="263">
        <v>41667</v>
      </c>
      <c r="L119" s="401" t="s">
        <v>609</v>
      </c>
      <c r="M119" s="264"/>
      <c r="N119" s="264"/>
      <c r="O119" s="264"/>
      <c r="P119" s="264"/>
      <c r="Q119" s="607"/>
    </row>
    <row r="120" spans="1:17" s="262" customFormat="1" ht="26.25" customHeight="1">
      <c r="A120" s="581" t="s">
        <v>6</v>
      </c>
      <c r="B120" s="579" t="s">
        <v>162</v>
      </c>
      <c r="C120" s="577" t="s">
        <v>1093</v>
      </c>
      <c r="D120" s="577">
        <v>2</v>
      </c>
      <c r="E120" s="577" t="s">
        <v>167</v>
      </c>
      <c r="F120" s="592" t="s">
        <v>494</v>
      </c>
      <c r="G120" s="384" t="s">
        <v>75</v>
      </c>
      <c r="H120" s="384" t="s">
        <v>650</v>
      </c>
      <c r="I120" s="384" t="s">
        <v>1100</v>
      </c>
      <c r="J120" s="399" t="s">
        <v>609</v>
      </c>
      <c r="K120" s="259"/>
      <c r="L120" s="399"/>
      <c r="M120" s="260"/>
      <c r="N120" s="260"/>
      <c r="O120" s="260"/>
      <c r="P120" s="260"/>
      <c r="Q120" s="597" t="s">
        <v>1064</v>
      </c>
    </row>
    <row r="121" spans="1:17" s="262" customFormat="1" ht="26.25" customHeight="1">
      <c r="A121" s="596"/>
      <c r="B121" s="595"/>
      <c r="C121" s="594"/>
      <c r="D121" s="594"/>
      <c r="E121" s="594"/>
      <c r="F121" s="593"/>
      <c r="G121" s="394" t="s">
        <v>77</v>
      </c>
      <c r="H121" s="394" t="s">
        <v>611</v>
      </c>
      <c r="I121" s="394" t="s">
        <v>634</v>
      </c>
      <c r="J121" s="400" t="s">
        <v>609</v>
      </c>
      <c r="K121" s="204"/>
      <c r="L121" s="400"/>
      <c r="M121" s="9"/>
      <c r="N121" s="9"/>
      <c r="O121" s="9"/>
      <c r="P121" s="9"/>
      <c r="Q121" s="598"/>
    </row>
    <row r="122" spans="1:17" s="262" customFormat="1" ht="26.25" customHeight="1" thickBot="1">
      <c r="A122" s="582"/>
      <c r="B122" s="580"/>
      <c r="C122" s="578"/>
      <c r="D122" s="578"/>
      <c r="E122" s="578"/>
      <c r="F122" s="608"/>
      <c r="G122" s="395" t="s">
        <v>75</v>
      </c>
      <c r="H122" s="395" t="s">
        <v>734</v>
      </c>
      <c r="I122" s="395" t="s">
        <v>733</v>
      </c>
      <c r="J122" s="401" t="s">
        <v>607</v>
      </c>
      <c r="K122" s="263"/>
      <c r="L122" s="401"/>
      <c r="M122" s="264"/>
      <c r="N122" s="264"/>
      <c r="O122" s="264"/>
      <c r="P122" s="264"/>
      <c r="Q122" s="607"/>
    </row>
    <row r="123" spans="1:17" s="262" customFormat="1" ht="26.25" customHeight="1">
      <c r="A123" s="581" t="s">
        <v>6</v>
      </c>
      <c r="B123" s="579">
        <v>50301</v>
      </c>
      <c r="C123" s="577" t="s">
        <v>171</v>
      </c>
      <c r="D123" s="577">
        <v>4</v>
      </c>
      <c r="E123" s="577" t="s">
        <v>1112</v>
      </c>
      <c r="F123" s="592" t="s">
        <v>635</v>
      </c>
      <c r="G123" s="384" t="s">
        <v>65</v>
      </c>
      <c r="H123" s="384" t="s">
        <v>1110</v>
      </c>
      <c r="I123" s="384" t="s">
        <v>1114</v>
      </c>
      <c r="J123" s="399" t="s">
        <v>609</v>
      </c>
      <c r="K123" s="259"/>
      <c r="L123" s="399"/>
      <c r="M123" s="260"/>
      <c r="N123" s="260"/>
      <c r="O123" s="260"/>
      <c r="P123" s="260"/>
      <c r="Q123" s="609" t="s">
        <v>1113</v>
      </c>
    </row>
    <row r="124" spans="1:17" s="265" customFormat="1" ht="26.25" customHeight="1" thickBot="1">
      <c r="A124" s="596"/>
      <c r="B124" s="595"/>
      <c r="C124" s="594"/>
      <c r="D124" s="594"/>
      <c r="E124" s="594"/>
      <c r="F124" s="593"/>
      <c r="G124" s="394" t="s">
        <v>65</v>
      </c>
      <c r="H124" s="394" t="s">
        <v>1111</v>
      </c>
      <c r="I124" s="394" t="s">
        <v>523</v>
      </c>
      <c r="J124" s="400" t="s">
        <v>609</v>
      </c>
      <c r="K124" s="204"/>
      <c r="L124" s="400"/>
      <c r="M124" s="9"/>
      <c r="N124" s="9"/>
      <c r="O124" s="9"/>
      <c r="P124" s="9"/>
      <c r="Q124" s="610"/>
    </row>
    <row r="125" spans="1:17" s="261" customFormat="1" ht="26.25" customHeight="1" thickBot="1">
      <c r="A125" s="596"/>
      <c r="B125" s="595"/>
      <c r="C125" s="594"/>
      <c r="D125" s="594"/>
      <c r="E125" s="594"/>
      <c r="F125" s="593"/>
      <c r="G125" s="407" t="s">
        <v>393</v>
      </c>
      <c r="H125" s="407" t="s">
        <v>357</v>
      </c>
      <c r="I125" s="407" t="s">
        <v>1076</v>
      </c>
      <c r="J125" s="419" t="s">
        <v>607</v>
      </c>
      <c r="K125" s="257"/>
      <c r="L125" s="419"/>
      <c r="M125" s="205"/>
      <c r="N125" s="205"/>
      <c r="O125" s="205"/>
      <c r="P125" s="205"/>
      <c r="Q125" s="610"/>
    </row>
    <row r="126" spans="1:17" s="262" customFormat="1" ht="26.25" customHeight="1">
      <c r="A126" s="644" t="s">
        <v>6</v>
      </c>
      <c r="B126" s="641">
        <v>50301</v>
      </c>
      <c r="C126" s="635" t="s">
        <v>171</v>
      </c>
      <c r="D126" s="638">
        <v>4</v>
      </c>
      <c r="E126" s="638" t="s">
        <v>1112</v>
      </c>
      <c r="F126" s="635" t="s">
        <v>638</v>
      </c>
      <c r="G126" s="402" t="s">
        <v>400</v>
      </c>
      <c r="H126" s="402" t="s">
        <v>1115</v>
      </c>
      <c r="I126" s="402" t="s">
        <v>1116</v>
      </c>
      <c r="J126" s="409" t="s">
        <v>609</v>
      </c>
      <c r="K126" s="259"/>
      <c r="L126" s="409"/>
      <c r="M126" s="260"/>
      <c r="N126" s="260"/>
      <c r="O126" s="260"/>
      <c r="P126" s="260"/>
      <c r="Q126" s="652" t="s">
        <v>1120</v>
      </c>
    </row>
    <row r="127" spans="1:17" s="265" customFormat="1" ht="26.25" customHeight="1" thickBot="1">
      <c r="A127" s="645"/>
      <c r="B127" s="642"/>
      <c r="C127" s="636"/>
      <c r="D127" s="639"/>
      <c r="E127" s="639"/>
      <c r="F127" s="636"/>
      <c r="G127" s="406" t="s">
        <v>65</v>
      </c>
      <c r="H127" s="406" t="s">
        <v>1110</v>
      </c>
      <c r="I127" s="406" t="s">
        <v>1114</v>
      </c>
      <c r="J127" s="410" t="s">
        <v>609</v>
      </c>
      <c r="K127" s="204"/>
      <c r="L127" s="410"/>
      <c r="M127" s="9"/>
      <c r="N127" s="9"/>
      <c r="O127" s="9"/>
      <c r="P127" s="9"/>
      <c r="Q127" s="653"/>
    </row>
    <row r="128" spans="1:17" s="261" customFormat="1" ht="26.25" customHeight="1">
      <c r="A128" s="645"/>
      <c r="B128" s="642"/>
      <c r="C128" s="636"/>
      <c r="D128" s="639"/>
      <c r="E128" s="639"/>
      <c r="F128" s="636"/>
      <c r="G128" s="406" t="s">
        <v>65</v>
      </c>
      <c r="H128" s="406" t="s">
        <v>1111</v>
      </c>
      <c r="I128" s="406" t="s">
        <v>523</v>
      </c>
      <c r="J128" s="410" t="s">
        <v>609</v>
      </c>
      <c r="K128" s="204"/>
      <c r="L128" s="410"/>
      <c r="M128" s="9"/>
      <c r="N128" s="9"/>
      <c r="O128" s="9"/>
      <c r="P128" s="9"/>
      <c r="Q128" s="653"/>
    </row>
    <row r="129" spans="1:17" s="262" customFormat="1" ht="26.25" customHeight="1">
      <c r="A129" s="645"/>
      <c r="B129" s="642"/>
      <c r="C129" s="636"/>
      <c r="D129" s="639"/>
      <c r="E129" s="639"/>
      <c r="F129" s="636"/>
      <c r="G129" s="410" t="s">
        <v>393</v>
      </c>
      <c r="H129" s="404" t="s">
        <v>518</v>
      </c>
      <c r="I129" s="9" t="s">
        <v>519</v>
      </c>
      <c r="J129" s="410" t="s">
        <v>609</v>
      </c>
      <c r="K129" s="204"/>
      <c r="L129" s="410"/>
      <c r="M129" s="9"/>
      <c r="N129" s="9"/>
      <c r="O129" s="9"/>
      <c r="P129" s="9"/>
      <c r="Q129" s="653"/>
    </row>
    <row r="130" spans="1:17" s="262" customFormat="1" ht="26.25" customHeight="1">
      <c r="A130" s="645"/>
      <c r="B130" s="642"/>
      <c r="C130" s="636"/>
      <c r="D130" s="639"/>
      <c r="E130" s="639"/>
      <c r="F130" s="636"/>
      <c r="G130" s="406" t="s">
        <v>393</v>
      </c>
      <c r="H130" s="406" t="s">
        <v>355</v>
      </c>
      <c r="I130" s="406" t="s">
        <v>387</v>
      </c>
      <c r="J130" s="410" t="s">
        <v>609</v>
      </c>
      <c r="K130" s="204"/>
      <c r="L130" s="410"/>
      <c r="M130" s="9"/>
      <c r="N130" s="9"/>
      <c r="O130" s="9"/>
      <c r="P130" s="9"/>
      <c r="Q130" s="653"/>
    </row>
    <row r="131" spans="1:17" s="262" customFormat="1" ht="26.25" customHeight="1">
      <c r="A131" s="645"/>
      <c r="B131" s="642"/>
      <c r="C131" s="636"/>
      <c r="D131" s="639"/>
      <c r="E131" s="639"/>
      <c r="F131" s="636"/>
      <c r="G131" s="406" t="s">
        <v>393</v>
      </c>
      <c r="H131" s="406" t="s">
        <v>1118</v>
      </c>
      <c r="I131" s="406" t="s">
        <v>515</v>
      </c>
      <c r="J131" s="410" t="s">
        <v>609</v>
      </c>
      <c r="K131" s="204"/>
      <c r="L131" s="410"/>
      <c r="M131" s="9"/>
      <c r="N131" s="9"/>
      <c r="O131" s="9"/>
      <c r="P131" s="9"/>
      <c r="Q131" s="653"/>
    </row>
    <row r="132" spans="1:17" s="265" customFormat="1" ht="26.25" customHeight="1" thickBot="1">
      <c r="A132" s="645"/>
      <c r="B132" s="642"/>
      <c r="C132" s="636"/>
      <c r="D132" s="639"/>
      <c r="E132" s="639"/>
      <c r="F132" s="636"/>
      <c r="G132" s="406" t="s">
        <v>393</v>
      </c>
      <c r="H132" s="406" t="s">
        <v>1117</v>
      </c>
      <c r="I132" s="406" t="s">
        <v>694</v>
      </c>
      <c r="J132" s="410" t="s">
        <v>607</v>
      </c>
      <c r="K132" s="204"/>
      <c r="L132" s="410"/>
      <c r="M132" s="9"/>
      <c r="N132" s="9"/>
      <c r="O132" s="9"/>
      <c r="P132" s="9"/>
      <c r="Q132" s="653"/>
    </row>
    <row r="133" spans="1:17" s="261" customFormat="1" ht="26.25" customHeight="1" thickBot="1">
      <c r="A133" s="646"/>
      <c r="B133" s="643"/>
      <c r="C133" s="637"/>
      <c r="D133" s="640"/>
      <c r="E133" s="640"/>
      <c r="F133" s="637"/>
      <c r="G133" s="412" t="s">
        <v>393</v>
      </c>
      <c r="H133" s="412" t="s">
        <v>357</v>
      </c>
      <c r="I133" s="412" t="s">
        <v>1076</v>
      </c>
      <c r="J133" s="411" t="s">
        <v>607</v>
      </c>
      <c r="K133" s="263"/>
      <c r="L133" s="411"/>
      <c r="M133" s="264"/>
      <c r="N133" s="264"/>
      <c r="O133" s="264"/>
      <c r="P133" s="264"/>
      <c r="Q133" s="654"/>
    </row>
    <row r="134" spans="1:17" s="265" customFormat="1" ht="26.25" customHeight="1" thickBot="1">
      <c r="A134" s="581" t="s">
        <v>6</v>
      </c>
      <c r="B134" s="579">
        <v>50301</v>
      </c>
      <c r="C134" s="577" t="s">
        <v>171</v>
      </c>
      <c r="D134" s="577">
        <v>5</v>
      </c>
      <c r="E134" s="577" t="s">
        <v>1119</v>
      </c>
      <c r="F134" s="592" t="s">
        <v>495</v>
      </c>
      <c r="G134" s="402" t="s">
        <v>65</v>
      </c>
      <c r="H134" s="402" t="s">
        <v>1111</v>
      </c>
      <c r="I134" s="402" t="s">
        <v>523</v>
      </c>
      <c r="J134" s="409" t="s">
        <v>609</v>
      </c>
      <c r="K134" s="259">
        <v>41695</v>
      </c>
      <c r="L134" s="547" t="s">
        <v>1168</v>
      </c>
      <c r="M134" s="260"/>
      <c r="N134" s="260"/>
      <c r="O134" s="260"/>
      <c r="P134" s="260"/>
      <c r="Q134" s="597" t="s">
        <v>1077</v>
      </c>
    </row>
    <row r="135" spans="1:17" s="261" customFormat="1" ht="26.25" customHeight="1">
      <c r="A135" s="596"/>
      <c r="B135" s="595"/>
      <c r="C135" s="594"/>
      <c r="D135" s="594"/>
      <c r="E135" s="594"/>
      <c r="F135" s="593"/>
      <c r="G135" s="406" t="s">
        <v>393</v>
      </c>
      <c r="H135" s="406" t="s">
        <v>1121</v>
      </c>
      <c r="I135" s="406" t="s">
        <v>379</v>
      </c>
      <c r="J135" s="410" t="s">
        <v>609</v>
      </c>
      <c r="K135" s="204">
        <v>41694</v>
      </c>
      <c r="L135" s="549" t="s">
        <v>1168</v>
      </c>
      <c r="M135" s="9"/>
      <c r="N135" s="9"/>
      <c r="O135" s="9"/>
      <c r="P135" s="9"/>
      <c r="Q135" s="598"/>
    </row>
    <row r="136" spans="1:17" s="262" customFormat="1" ht="26.25" customHeight="1">
      <c r="A136" s="596"/>
      <c r="B136" s="595"/>
      <c r="C136" s="594"/>
      <c r="D136" s="594"/>
      <c r="E136" s="594"/>
      <c r="F136" s="593"/>
      <c r="G136" s="406"/>
      <c r="H136" s="406" t="s">
        <v>1122</v>
      </c>
      <c r="I136" s="406" t="s">
        <v>523</v>
      </c>
      <c r="J136" s="410"/>
      <c r="K136" s="204">
        <v>41695</v>
      </c>
      <c r="L136" s="549" t="s">
        <v>608</v>
      </c>
      <c r="M136" s="9"/>
      <c r="N136" s="9"/>
      <c r="O136" s="9"/>
      <c r="P136" s="9"/>
      <c r="Q136" s="598"/>
    </row>
    <row r="137" spans="1:17" s="265" customFormat="1" ht="26.25" customHeight="1" thickBot="1">
      <c r="A137" s="596"/>
      <c r="B137" s="595"/>
      <c r="C137" s="594"/>
      <c r="D137" s="594"/>
      <c r="E137" s="594"/>
      <c r="F137" s="593"/>
      <c r="G137" s="406" t="s">
        <v>393</v>
      </c>
      <c r="H137" s="406" t="s">
        <v>739</v>
      </c>
      <c r="I137" s="406" t="s">
        <v>395</v>
      </c>
      <c r="J137" s="410" t="s">
        <v>607</v>
      </c>
      <c r="K137" s="204">
        <v>41691</v>
      </c>
      <c r="L137" s="549" t="s">
        <v>608</v>
      </c>
      <c r="M137" s="9"/>
      <c r="N137" s="9"/>
      <c r="O137" s="9"/>
      <c r="P137" s="9"/>
      <c r="Q137" s="598"/>
    </row>
    <row r="138" spans="1:17" s="277" customFormat="1" ht="26.25" customHeight="1" thickBot="1">
      <c r="A138" s="582"/>
      <c r="B138" s="580"/>
      <c r="C138" s="578"/>
      <c r="D138" s="578"/>
      <c r="E138" s="578"/>
      <c r="F138" s="608"/>
      <c r="G138" s="412" t="s">
        <v>393</v>
      </c>
      <c r="H138" s="412" t="s">
        <v>355</v>
      </c>
      <c r="I138" s="412" t="s">
        <v>395</v>
      </c>
      <c r="J138" s="411" t="s">
        <v>607</v>
      </c>
      <c r="K138" s="263">
        <v>41691</v>
      </c>
      <c r="L138" s="501" t="s">
        <v>608</v>
      </c>
      <c r="M138" s="264"/>
      <c r="N138" s="264"/>
      <c r="O138" s="264"/>
      <c r="P138" s="264"/>
      <c r="Q138" s="607"/>
    </row>
    <row r="139" spans="1:17" s="305" customFormat="1" ht="44.25" customHeight="1" thickBot="1">
      <c r="A139" s="461" t="s">
        <v>6</v>
      </c>
      <c r="B139" s="453">
        <v>31300</v>
      </c>
      <c r="C139" s="454" t="s">
        <v>175</v>
      </c>
      <c r="D139" s="455">
        <v>1</v>
      </c>
      <c r="E139" s="455" t="s">
        <v>689</v>
      </c>
      <c r="F139" s="456" t="s">
        <v>1123</v>
      </c>
      <c r="G139" s="455" t="s">
        <v>75</v>
      </c>
      <c r="H139" s="455" t="s">
        <v>357</v>
      </c>
      <c r="I139" s="455" t="s">
        <v>610</v>
      </c>
      <c r="J139" s="457" t="s">
        <v>607</v>
      </c>
      <c r="K139" s="458"/>
      <c r="L139" s="457"/>
      <c r="M139" s="459"/>
      <c r="N139" s="459"/>
      <c r="O139" s="459"/>
      <c r="P139" s="459"/>
      <c r="Q139" s="460" t="s">
        <v>1064</v>
      </c>
    </row>
    <row r="140" spans="1:17" s="307" customFormat="1" ht="26.25" customHeight="1">
      <c r="A140" s="664" t="s">
        <v>219</v>
      </c>
      <c r="B140" s="661">
        <v>31300</v>
      </c>
      <c r="C140" s="658" t="s">
        <v>175</v>
      </c>
      <c r="D140" s="658">
        <v>2</v>
      </c>
      <c r="E140" s="658" t="s">
        <v>176</v>
      </c>
      <c r="F140" s="655" t="s">
        <v>496</v>
      </c>
      <c r="G140" s="300" t="s">
        <v>71</v>
      </c>
      <c r="H140" s="300" t="s">
        <v>1115</v>
      </c>
      <c r="I140" s="300" t="s">
        <v>1116</v>
      </c>
      <c r="J140" s="301" t="s">
        <v>609</v>
      </c>
      <c r="K140" s="302">
        <v>41702</v>
      </c>
      <c r="L140" s="301" t="s">
        <v>1168</v>
      </c>
      <c r="M140" s="463"/>
      <c r="N140" s="463"/>
      <c r="O140" s="463"/>
      <c r="P140" s="463"/>
      <c r="Q140" s="667" t="s">
        <v>1077</v>
      </c>
    </row>
    <row r="141" spans="1:17" s="307" customFormat="1" ht="26.25" customHeight="1">
      <c r="A141" s="665"/>
      <c r="B141" s="662"/>
      <c r="C141" s="659"/>
      <c r="D141" s="659"/>
      <c r="E141" s="659"/>
      <c r="F141" s="656"/>
      <c r="G141" s="293" t="s">
        <v>75</v>
      </c>
      <c r="H141" s="293" t="s">
        <v>1124</v>
      </c>
      <c r="I141" s="293" t="s">
        <v>1125</v>
      </c>
      <c r="J141" s="294" t="s">
        <v>609</v>
      </c>
      <c r="K141" s="295">
        <v>41684</v>
      </c>
      <c r="L141" s="294" t="s">
        <v>1168</v>
      </c>
      <c r="M141" s="306"/>
      <c r="N141" s="306"/>
      <c r="O141" s="306"/>
      <c r="P141" s="306"/>
      <c r="Q141" s="668"/>
    </row>
    <row r="142" spans="1:17" s="307" customFormat="1" ht="26.25" customHeight="1">
      <c r="A142" s="665"/>
      <c r="B142" s="662"/>
      <c r="C142" s="659"/>
      <c r="D142" s="659"/>
      <c r="E142" s="659"/>
      <c r="F142" s="656"/>
      <c r="G142" s="293" t="s">
        <v>77</v>
      </c>
      <c r="H142" s="293" t="s">
        <v>611</v>
      </c>
      <c r="I142" s="293" t="s">
        <v>634</v>
      </c>
      <c r="J142" s="294" t="s">
        <v>609</v>
      </c>
      <c r="K142" s="295">
        <v>41674</v>
      </c>
      <c r="L142" s="294" t="s">
        <v>1168</v>
      </c>
      <c r="M142" s="306"/>
      <c r="N142" s="306"/>
      <c r="O142" s="306"/>
      <c r="P142" s="306"/>
      <c r="Q142" s="668"/>
    </row>
    <row r="143" spans="1:17" s="308" customFormat="1" ht="26.25" customHeight="1" thickBot="1">
      <c r="A143" s="666"/>
      <c r="B143" s="663"/>
      <c r="C143" s="660"/>
      <c r="D143" s="660"/>
      <c r="E143" s="660"/>
      <c r="F143" s="657"/>
      <c r="G143" s="296" t="s">
        <v>75</v>
      </c>
      <c r="H143" s="296" t="s">
        <v>357</v>
      </c>
      <c r="I143" s="296" t="s">
        <v>610</v>
      </c>
      <c r="J143" s="297" t="s">
        <v>607</v>
      </c>
      <c r="K143" s="298">
        <v>41696</v>
      </c>
      <c r="L143" s="297" t="s">
        <v>608</v>
      </c>
      <c r="M143" s="464"/>
      <c r="N143" s="464"/>
      <c r="O143" s="464"/>
      <c r="P143" s="464"/>
      <c r="Q143" s="669"/>
    </row>
    <row r="144" spans="1:17" s="277" customFormat="1" ht="26.25" customHeight="1" thickBot="1">
      <c r="A144" s="581" t="s">
        <v>219</v>
      </c>
      <c r="B144" s="579">
        <v>31300</v>
      </c>
      <c r="C144" s="577" t="s">
        <v>175</v>
      </c>
      <c r="D144" s="577">
        <v>2</v>
      </c>
      <c r="E144" s="577" t="s">
        <v>176</v>
      </c>
      <c r="F144" s="592" t="s">
        <v>1126</v>
      </c>
      <c r="G144" s="300" t="s">
        <v>77</v>
      </c>
      <c r="H144" s="300" t="s">
        <v>611</v>
      </c>
      <c r="I144" s="300" t="s">
        <v>634</v>
      </c>
      <c r="J144" s="301" t="s">
        <v>609</v>
      </c>
      <c r="K144" s="259"/>
      <c r="L144" s="409"/>
      <c r="M144" s="260"/>
      <c r="N144" s="260"/>
      <c r="O144" s="260"/>
      <c r="P144" s="260"/>
      <c r="Q144" s="597" t="s">
        <v>1064</v>
      </c>
    </row>
    <row r="145" spans="1:17" s="277" customFormat="1" ht="26.25" customHeight="1" thickBot="1">
      <c r="A145" s="596"/>
      <c r="B145" s="595"/>
      <c r="C145" s="594"/>
      <c r="D145" s="594"/>
      <c r="E145" s="594"/>
      <c r="F145" s="593"/>
      <c r="G145" s="407" t="s">
        <v>71</v>
      </c>
      <c r="H145" s="407" t="s">
        <v>372</v>
      </c>
      <c r="I145" s="407" t="s">
        <v>705</v>
      </c>
      <c r="J145" s="419" t="s">
        <v>609</v>
      </c>
      <c r="K145" s="257"/>
      <c r="L145" s="419"/>
      <c r="M145" s="205"/>
      <c r="N145" s="205"/>
      <c r="O145" s="205"/>
      <c r="P145" s="205"/>
      <c r="Q145" s="598"/>
    </row>
    <row r="146" spans="1:17" ht="26.25" customHeight="1">
      <c r="A146" s="589" t="s">
        <v>6</v>
      </c>
      <c r="B146" s="586">
        <v>31300</v>
      </c>
      <c r="C146" s="567" t="s">
        <v>175</v>
      </c>
      <c r="D146" s="567">
        <v>2</v>
      </c>
      <c r="E146" s="567" t="s">
        <v>176</v>
      </c>
      <c r="F146" s="575" t="s">
        <v>365</v>
      </c>
      <c r="G146" s="402" t="s">
        <v>75</v>
      </c>
      <c r="H146" s="309" t="s">
        <v>1127</v>
      </c>
      <c r="I146" s="309" t="s">
        <v>1128</v>
      </c>
      <c r="J146" s="300" t="s">
        <v>609</v>
      </c>
      <c r="K146" s="302">
        <v>41695</v>
      </c>
      <c r="L146" s="301" t="s">
        <v>1168</v>
      </c>
      <c r="M146" s="260"/>
      <c r="N146" s="260"/>
      <c r="O146" s="260"/>
      <c r="P146" s="260"/>
      <c r="Q146" s="597" t="s">
        <v>1077</v>
      </c>
    </row>
    <row r="147" spans="1:17" ht="26.25" customHeight="1">
      <c r="A147" s="590"/>
      <c r="B147" s="587"/>
      <c r="C147" s="584"/>
      <c r="D147" s="584"/>
      <c r="E147" s="584"/>
      <c r="F147" s="583"/>
      <c r="G147" s="293" t="s">
        <v>75</v>
      </c>
      <c r="H147" s="293" t="s">
        <v>1124</v>
      </c>
      <c r="I147" s="293" t="s">
        <v>1125</v>
      </c>
      <c r="J147" s="294" t="s">
        <v>609</v>
      </c>
      <c r="K147" s="204">
        <v>41670</v>
      </c>
      <c r="L147" s="550" t="s">
        <v>1168</v>
      </c>
      <c r="M147" s="9"/>
      <c r="N147" s="9"/>
      <c r="O147" s="9"/>
      <c r="P147" s="9"/>
      <c r="Q147" s="598"/>
    </row>
    <row r="148" spans="1:17" ht="26.25" customHeight="1">
      <c r="A148" s="590"/>
      <c r="B148" s="587"/>
      <c r="C148" s="584"/>
      <c r="D148" s="584"/>
      <c r="E148" s="584"/>
      <c r="F148" s="583"/>
      <c r="G148" s="406" t="s">
        <v>71</v>
      </c>
      <c r="H148" s="406" t="s">
        <v>372</v>
      </c>
      <c r="I148" s="406" t="s">
        <v>705</v>
      </c>
      <c r="J148" s="410" t="s">
        <v>609</v>
      </c>
      <c r="K148" s="204">
        <v>41694</v>
      </c>
      <c r="L148" s="410" t="s">
        <v>608</v>
      </c>
      <c r="M148" s="9"/>
      <c r="N148" s="9"/>
      <c r="O148" s="9"/>
      <c r="P148" s="9"/>
      <c r="Q148" s="598"/>
    </row>
    <row r="149" spans="1:17" ht="26.25" customHeight="1" thickBot="1">
      <c r="A149" s="591"/>
      <c r="B149" s="588"/>
      <c r="C149" s="585"/>
      <c r="D149" s="585"/>
      <c r="E149" s="585"/>
      <c r="F149" s="576"/>
      <c r="G149" s="296" t="s">
        <v>75</v>
      </c>
      <c r="H149" s="296" t="s">
        <v>357</v>
      </c>
      <c r="I149" s="296" t="s">
        <v>610</v>
      </c>
      <c r="J149" s="297" t="s">
        <v>607</v>
      </c>
      <c r="K149" s="263">
        <v>41689</v>
      </c>
      <c r="L149" s="411" t="s">
        <v>608</v>
      </c>
      <c r="M149" s="264"/>
      <c r="N149" s="264"/>
      <c r="O149" s="264"/>
      <c r="P149" s="264"/>
      <c r="Q149" s="607"/>
    </row>
    <row r="150" spans="1:17" ht="26.25" customHeight="1">
      <c r="A150" s="581" t="s">
        <v>219</v>
      </c>
      <c r="B150" s="579">
        <v>31300</v>
      </c>
      <c r="C150" s="577" t="s">
        <v>175</v>
      </c>
      <c r="D150" s="577">
        <v>3</v>
      </c>
      <c r="E150" s="577" t="s">
        <v>177</v>
      </c>
      <c r="F150" s="592" t="s">
        <v>586</v>
      </c>
      <c r="G150" s="402" t="s">
        <v>71</v>
      </c>
      <c r="H150" s="403" t="s">
        <v>642</v>
      </c>
      <c r="I150" s="409" t="s">
        <v>1133</v>
      </c>
      <c r="J150" s="402" t="s">
        <v>609</v>
      </c>
      <c r="K150" s="259"/>
      <c r="L150" s="409"/>
      <c r="M150" s="260"/>
      <c r="N150" s="260"/>
      <c r="O150" s="260"/>
      <c r="P150" s="260"/>
      <c r="Q150" s="597" t="s">
        <v>1066</v>
      </c>
    </row>
    <row r="151" spans="1:17" ht="26.25" customHeight="1">
      <c r="A151" s="596"/>
      <c r="B151" s="595"/>
      <c r="C151" s="594"/>
      <c r="D151" s="594"/>
      <c r="E151" s="594"/>
      <c r="F151" s="593"/>
      <c r="G151" s="406" t="s">
        <v>71</v>
      </c>
      <c r="H151" s="404" t="s">
        <v>1129</v>
      </c>
      <c r="I151" s="410" t="s">
        <v>643</v>
      </c>
      <c r="J151" s="406" t="s">
        <v>609</v>
      </c>
      <c r="K151" s="204"/>
      <c r="L151" s="410"/>
      <c r="M151" s="9"/>
      <c r="N151" s="9"/>
      <c r="O151" s="9"/>
      <c r="P151" s="9"/>
      <c r="Q151" s="598"/>
    </row>
    <row r="152" spans="1:17" ht="26.25" customHeight="1">
      <c r="A152" s="596"/>
      <c r="B152" s="595"/>
      <c r="C152" s="594"/>
      <c r="D152" s="594"/>
      <c r="E152" s="594"/>
      <c r="F152" s="593"/>
      <c r="G152" s="406" t="s">
        <v>75</v>
      </c>
      <c r="H152" s="404" t="s">
        <v>357</v>
      </c>
      <c r="I152" s="410" t="s">
        <v>383</v>
      </c>
      <c r="J152" s="406" t="s">
        <v>609</v>
      </c>
      <c r="K152" s="204"/>
      <c r="L152" s="410"/>
      <c r="M152" s="9"/>
      <c r="N152" s="9"/>
      <c r="O152" s="9"/>
      <c r="P152" s="9"/>
      <c r="Q152" s="598"/>
    </row>
    <row r="153" spans="1:17" ht="26.25" customHeight="1">
      <c r="A153" s="596"/>
      <c r="B153" s="595"/>
      <c r="C153" s="594"/>
      <c r="D153" s="594"/>
      <c r="E153" s="594"/>
      <c r="F153" s="593"/>
      <c r="G153" s="406" t="s">
        <v>75</v>
      </c>
      <c r="H153" s="404" t="s">
        <v>525</v>
      </c>
      <c r="I153" s="410" t="s">
        <v>740</v>
      </c>
      <c r="J153" s="406" t="s">
        <v>609</v>
      </c>
      <c r="K153" s="204"/>
      <c r="L153" s="410"/>
      <c r="M153" s="9"/>
      <c r="N153" s="9"/>
      <c r="O153" s="9"/>
      <c r="P153" s="9"/>
      <c r="Q153" s="598"/>
    </row>
    <row r="154" spans="1:17" ht="26.25" customHeight="1">
      <c r="A154" s="596"/>
      <c r="B154" s="595"/>
      <c r="C154" s="594"/>
      <c r="D154" s="594"/>
      <c r="E154" s="594"/>
      <c r="F154" s="593"/>
      <c r="G154" s="406" t="s">
        <v>75</v>
      </c>
      <c r="H154" s="404" t="s">
        <v>1130</v>
      </c>
      <c r="I154" s="410" t="s">
        <v>702</v>
      </c>
      <c r="J154" s="406" t="s">
        <v>609</v>
      </c>
      <c r="K154" s="204"/>
      <c r="L154" s="410"/>
      <c r="M154" s="9"/>
      <c r="N154" s="9"/>
      <c r="O154" s="9"/>
      <c r="P154" s="9"/>
      <c r="Q154" s="598"/>
    </row>
    <row r="155" spans="1:17" ht="26.25" customHeight="1">
      <c r="A155" s="596"/>
      <c r="B155" s="595"/>
      <c r="C155" s="594"/>
      <c r="D155" s="594"/>
      <c r="E155" s="594"/>
      <c r="F155" s="593"/>
      <c r="G155" s="406" t="s">
        <v>75</v>
      </c>
      <c r="H155" s="404" t="s">
        <v>1131</v>
      </c>
      <c r="I155" s="404" t="s">
        <v>1132</v>
      </c>
      <c r="J155" s="406" t="s">
        <v>609</v>
      </c>
      <c r="K155" s="204"/>
      <c r="L155" s="410"/>
      <c r="M155" s="9"/>
      <c r="N155" s="9"/>
      <c r="O155" s="9"/>
      <c r="P155" s="9"/>
      <c r="Q155" s="598"/>
    </row>
    <row r="156" spans="1:17" ht="26.25" customHeight="1">
      <c r="A156" s="596"/>
      <c r="B156" s="595"/>
      <c r="C156" s="594"/>
      <c r="D156" s="594"/>
      <c r="E156" s="594"/>
      <c r="F156" s="593"/>
      <c r="G156" s="406" t="s">
        <v>75</v>
      </c>
      <c r="H156" s="404" t="s">
        <v>370</v>
      </c>
      <c r="I156" s="410" t="s">
        <v>395</v>
      </c>
      <c r="J156" s="406" t="s">
        <v>607</v>
      </c>
      <c r="K156" s="204"/>
      <c r="L156" s="410"/>
      <c r="M156" s="9"/>
      <c r="N156" s="9"/>
      <c r="O156" s="9"/>
      <c r="P156" s="9"/>
      <c r="Q156" s="598"/>
    </row>
    <row r="157" spans="1:17" ht="26.25" customHeight="1" thickBot="1">
      <c r="A157" s="596"/>
      <c r="B157" s="595"/>
      <c r="C157" s="594"/>
      <c r="D157" s="594"/>
      <c r="E157" s="594"/>
      <c r="F157" s="593"/>
      <c r="G157" s="406" t="s">
        <v>75</v>
      </c>
      <c r="H157" s="404" t="s">
        <v>524</v>
      </c>
      <c r="I157" s="410" t="s">
        <v>740</v>
      </c>
      <c r="J157" s="406" t="s">
        <v>607</v>
      </c>
      <c r="K157" s="204"/>
      <c r="L157" s="410"/>
      <c r="M157" s="9"/>
      <c r="N157" s="9"/>
      <c r="O157" s="9"/>
      <c r="P157" s="9"/>
      <c r="Q157" s="598"/>
    </row>
    <row r="158" spans="1:17" s="299" customFormat="1" ht="41.25" customHeight="1" thickBot="1">
      <c r="A158" s="596"/>
      <c r="B158" s="595"/>
      <c r="C158" s="594"/>
      <c r="D158" s="594"/>
      <c r="E158" s="594"/>
      <c r="F158" s="593"/>
      <c r="G158" s="465" t="s">
        <v>75</v>
      </c>
      <c r="H158" s="466" t="s">
        <v>704</v>
      </c>
      <c r="I158" s="467" t="s">
        <v>406</v>
      </c>
      <c r="J158" s="465" t="s">
        <v>607</v>
      </c>
      <c r="K158" s="468"/>
      <c r="L158" s="467"/>
      <c r="M158" s="469"/>
      <c r="N158" s="469"/>
      <c r="O158" s="469"/>
      <c r="P158" s="469"/>
      <c r="Q158" s="598"/>
    </row>
    <row r="159" spans="1:17" s="261" customFormat="1" ht="26.25" customHeight="1" thickBot="1">
      <c r="A159" s="596"/>
      <c r="B159" s="595"/>
      <c r="C159" s="594"/>
      <c r="D159" s="594"/>
      <c r="E159" s="594"/>
      <c r="F159" s="593"/>
      <c r="G159" s="407" t="s">
        <v>75</v>
      </c>
      <c r="H159" s="405" t="s">
        <v>741</v>
      </c>
      <c r="I159" s="405" t="s">
        <v>1128</v>
      </c>
      <c r="J159" s="407" t="s">
        <v>607</v>
      </c>
      <c r="K159" s="257"/>
      <c r="L159" s="419"/>
      <c r="M159" s="205"/>
      <c r="N159" s="205"/>
      <c r="O159" s="205"/>
      <c r="P159" s="205"/>
      <c r="Q159" s="598"/>
    </row>
    <row r="160" spans="1:17" s="265" customFormat="1" ht="26.25" customHeight="1" thickBot="1">
      <c r="A160" s="589" t="s">
        <v>219</v>
      </c>
      <c r="B160" s="586">
        <v>31300</v>
      </c>
      <c r="C160" s="567" t="s">
        <v>175</v>
      </c>
      <c r="D160" s="567">
        <v>3</v>
      </c>
      <c r="E160" s="567" t="s">
        <v>177</v>
      </c>
      <c r="F160" s="575" t="s">
        <v>1134</v>
      </c>
      <c r="G160" s="402" t="s">
        <v>71</v>
      </c>
      <c r="H160" s="403" t="s">
        <v>1129</v>
      </c>
      <c r="I160" s="409" t="s">
        <v>643</v>
      </c>
      <c r="J160" s="402" t="s">
        <v>609</v>
      </c>
      <c r="K160" s="259">
        <v>41684</v>
      </c>
      <c r="L160" s="547" t="s">
        <v>1168</v>
      </c>
      <c r="M160" s="260"/>
      <c r="N160" s="260"/>
      <c r="O160" s="260"/>
      <c r="P160" s="260"/>
      <c r="Q160" s="572" t="s">
        <v>1064</v>
      </c>
    </row>
    <row r="161" spans="1:18" s="261" customFormat="1" ht="26.25" customHeight="1" thickBot="1">
      <c r="A161" s="591"/>
      <c r="B161" s="588"/>
      <c r="C161" s="585"/>
      <c r="D161" s="585"/>
      <c r="E161" s="585"/>
      <c r="F161" s="576"/>
      <c r="G161" s="296" t="s">
        <v>77</v>
      </c>
      <c r="H161" s="296" t="s">
        <v>611</v>
      </c>
      <c r="I161" s="296" t="s">
        <v>634</v>
      </c>
      <c r="J161" s="297" t="s">
        <v>609</v>
      </c>
      <c r="K161" s="263"/>
      <c r="L161" s="411"/>
      <c r="M161" s="264"/>
      <c r="N161" s="264"/>
      <c r="O161" s="264"/>
      <c r="P161" s="264"/>
      <c r="Q161" s="574"/>
    </row>
    <row r="162" spans="1:18" s="265" customFormat="1" ht="26.25" customHeight="1" thickBot="1">
      <c r="A162" s="581" t="s">
        <v>6</v>
      </c>
      <c r="B162" s="579">
        <v>30601</v>
      </c>
      <c r="C162" s="577" t="s">
        <v>175</v>
      </c>
      <c r="D162" s="577">
        <v>4</v>
      </c>
      <c r="E162" s="577" t="s">
        <v>178</v>
      </c>
      <c r="F162" s="592" t="s">
        <v>1135</v>
      </c>
      <c r="G162" s="402" t="s">
        <v>400</v>
      </c>
      <c r="H162" s="403" t="s">
        <v>650</v>
      </c>
      <c r="I162" s="547" t="s">
        <v>1238</v>
      </c>
      <c r="J162" s="546" t="s">
        <v>609</v>
      </c>
      <c r="K162" s="259"/>
      <c r="L162" s="547" t="s">
        <v>1168</v>
      </c>
      <c r="M162" s="260"/>
      <c r="N162" s="260"/>
      <c r="O162" s="260"/>
      <c r="P162" s="260"/>
      <c r="Q162" s="597" t="s">
        <v>1064</v>
      </c>
    </row>
    <row r="163" spans="1:18" s="277" customFormat="1" ht="26.25" customHeight="1" thickBot="1">
      <c r="A163" s="596"/>
      <c r="B163" s="595"/>
      <c r="C163" s="594"/>
      <c r="D163" s="594"/>
      <c r="E163" s="594"/>
      <c r="F163" s="593"/>
      <c r="G163" s="406" t="s">
        <v>65</v>
      </c>
      <c r="H163" s="429" t="s">
        <v>370</v>
      </c>
      <c r="I163" s="294" t="s">
        <v>396</v>
      </c>
      <c r="J163" s="293" t="s">
        <v>609</v>
      </c>
      <c r="K163" s="295"/>
      <c r="L163" s="294"/>
      <c r="M163" s="9"/>
      <c r="N163" s="9"/>
      <c r="O163" s="9"/>
      <c r="P163" s="9"/>
      <c r="Q163" s="598"/>
    </row>
    <row r="164" spans="1:18" ht="26.25" customHeight="1" thickBot="1">
      <c r="A164" s="596"/>
      <c r="B164" s="595"/>
      <c r="C164" s="594"/>
      <c r="D164" s="594"/>
      <c r="E164" s="594"/>
      <c r="F164" s="593"/>
      <c r="G164" s="406" t="s">
        <v>65</v>
      </c>
      <c r="H164" s="429" t="s">
        <v>357</v>
      </c>
      <c r="I164" s="294" t="s">
        <v>1076</v>
      </c>
      <c r="J164" s="293" t="s">
        <v>609</v>
      </c>
      <c r="K164" s="295"/>
      <c r="L164" s="294" t="s">
        <v>1168</v>
      </c>
      <c r="M164" s="9"/>
      <c r="N164" s="9"/>
      <c r="O164" s="9"/>
      <c r="P164" s="9"/>
      <c r="Q164" s="598"/>
    </row>
    <row r="165" spans="1:18" s="277" customFormat="1" ht="26.25" customHeight="1" thickBot="1">
      <c r="A165" s="596"/>
      <c r="B165" s="595"/>
      <c r="C165" s="594"/>
      <c r="D165" s="594"/>
      <c r="E165" s="594"/>
      <c r="F165" s="593"/>
      <c r="G165" s="406" t="s">
        <v>65</v>
      </c>
      <c r="H165" s="429" t="s">
        <v>525</v>
      </c>
      <c r="I165" s="294" t="s">
        <v>740</v>
      </c>
      <c r="J165" s="293" t="s">
        <v>609</v>
      </c>
      <c r="K165" s="295"/>
      <c r="L165" s="294" t="s">
        <v>1168</v>
      </c>
      <c r="M165" s="9"/>
      <c r="N165" s="9"/>
      <c r="O165" s="9"/>
      <c r="P165" s="9"/>
      <c r="Q165" s="598"/>
    </row>
    <row r="166" spans="1:18" s="277" customFormat="1" ht="26.25" customHeight="1" thickBot="1">
      <c r="A166" s="596"/>
      <c r="B166" s="595"/>
      <c r="C166" s="594"/>
      <c r="D166" s="594"/>
      <c r="E166" s="594"/>
      <c r="F166" s="593"/>
      <c r="G166" s="406" t="s">
        <v>400</v>
      </c>
      <c r="H166" s="429" t="s">
        <v>642</v>
      </c>
      <c r="I166" s="294" t="s">
        <v>1133</v>
      </c>
      <c r="J166" s="293" t="s">
        <v>607</v>
      </c>
      <c r="K166" s="295"/>
      <c r="L166" s="294" t="s">
        <v>1200</v>
      </c>
      <c r="M166" s="9"/>
      <c r="N166" s="9"/>
      <c r="O166" s="9"/>
      <c r="P166" s="9"/>
      <c r="Q166" s="598"/>
    </row>
    <row r="167" spans="1:18" s="261" customFormat="1" ht="26.25" customHeight="1">
      <c r="A167" s="596"/>
      <c r="B167" s="595"/>
      <c r="C167" s="594"/>
      <c r="D167" s="594"/>
      <c r="E167" s="594"/>
      <c r="F167" s="593"/>
      <c r="G167" s="406" t="s">
        <v>65</v>
      </c>
      <c r="H167" s="429" t="s">
        <v>707</v>
      </c>
      <c r="I167" s="294" t="s">
        <v>1137</v>
      </c>
      <c r="J167" s="293" t="s">
        <v>607</v>
      </c>
      <c r="K167" s="295"/>
      <c r="L167" s="294"/>
      <c r="M167" s="9"/>
      <c r="N167" s="9"/>
      <c r="O167" s="9"/>
      <c r="P167" s="9"/>
      <c r="Q167" s="598"/>
    </row>
    <row r="168" spans="1:18" s="262" customFormat="1" ht="26.25" customHeight="1">
      <c r="A168" s="596"/>
      <c r="B168" s="595"/>
      <c r="C168" s="594"/>
      <c r="D168" s="594"/>
      <c r="E168" s="594"/>
      <c r="F168" s="593"/>
      <c r="G168" s="406" t="s">
        <v>65</v>
      </c>
      <c r="H168" s="429" t="s">
        <v>708</v>
      </c>
      <c r="I168" s="429" t="s">
        <v>1136</v>
      </c>
      <c r="J168" s="293" t="s">
        <v>607</v>
      </c>
      <c r="K168" s="295"/>
      <c r="L168" s="294"/>
      <c r="M168" s="9"/>
      <c r="N168" s="9"/>
      <c r="O168" s="9"/>
      <c r="P168" s="9"/>
      <c r="Q168" s="598"/>
    </row>
    <row r="169" spans="1:18" s="262" customFormat="1" ht="26.25" customHeight="1" thickBot="1">
      <c r="A169" s="582"/>
      <c r="B169" s="580"/>
      <c r="C169" s="578"/>
      <c r="D169" s="578"/>
      <c r="E169" s="578"/>
      <c r="F169" s="608"/>
      <c r="G169" s="412" t="s">
        <v>384</v>
      </c>
      <c r="H169" s="679" t="s">
        <v>706</v>
      </c>
      <c r="I169" s="297" t="s">
        <v>1138</v>
      </c>
      <c r="J169" s="296" t="s">
        <v>607</v>
      </c>
      <c r="K169" s="298"/>
      <c r="L169" s="297"/>
      <c r="M169" s="264"/>
      <c r="N169" s="264"/>
      <c r="O169" s="264"/>
      <c r="P169" s="264"/>
      <c r="Q169" s="607"/>
    </row>
    <row r="170" spans="1:18" s="265" customFormat="1" ht="26.25" customHeight="1" thickBot="1">
      <c r="A170" s="581" t="s">
        <v>6</v>
      </c>
      <c r="B170" s="579">
        <v>30601</v>
      </c>
      <c r="C170" s="577" t="s">
        <v>175</v>
      </c>
      <c r="D170" s="577">
        <v>4</v>
      </c>
      <c r="E170" s="577" t="s">
        <v>178</v>
      </c>
      <c r="F170" s="592" t="s">
        <v>644</v>
      </c>
      <c r="G170" s="402" t="s">
        <v>400</v>
      </c>
      <c r="H170" s="403" t="s">
        <v>650</v>
      </c>
      <c r="I170" s="547" t="s">
        <v>1238</v>
      </c>
      <c r="J170" s="402" t="s">
        <v>609</v>
      </c>
      <c r="K170" s="259"/>
      <c r="L170" s="409"/>
      <c r="M170" s="260"/>
      <c r="N170" s="260"/>
      <c r="O170" s="260"/>
      <c r="P170" s="260"/>
      <c r="Q170" s="609" t="s">
        <v>1066</v>
      </c>
    </row>
    <row r="171" spans="1:18" s="277" customFormat="1" ht="26.25" customHeight="1" thickBot="1">
      <c r="A171" s="596"/>
      <c r="B171" s="595"/>
      <c r="C171" s="594"/>
      <c r="D171" s="594"/>
      <c r="E171" s="594"/>
      <c r="F171" s="593"/>
      <c r="G171" s="406" t="s">
        <v>65</v>
      </c>
      <c r="H171" s="404" t="s">
        <v>370</v>
      </c>
      <c r="I171" s="410" t="s">
        <v>396</v>
      </c>
      <c r="J171" s="406" t="s">
        <v>609</v>
      </c>
      <c r="K171" s="470"/>
      <c r="L171" s="410"/>
      <c r="M171" s="9"/>
      <c r="N171" s="9"/>
      <c r="O171" s="9"/>
      <c r="P171" s="9"/>
      <c r="Q171" s="610"/>
    </row>
    <row r="172" spans="1:18" s="283" customFormat="1" ht="26.25" customHeight="1" thickBot="1">
      <c r="A172" s="596"/>
      <c r="B172" s="595"/>
      <c r="C172" s="594"/>
      <c r="D172" s="594"/>
      <c r="E172" s="594"/>
      <c r="F172" s="593"/>
      <c r="G172" s="406" t="s">
        <v>65</v>
      </c>
      <c r="H172" s="404" t="s">
        <v>357</v>
      </c>
      <c r="I172" s="410" t="s">
        <v>1076</v>
      </c>
      <c r="J172" s="406" t="s">
        <v>609</v>
      </c>
      <c r="K172" s="204"/>
      <c r="L172" s="410"/>
      <c r="M172" s="203"/>
      <c r="N172" s="203"/>
      <c r="O172" s="203"/>
      <c r="P172" s="203"/>
      <c r="Q172" s="610"/>
      <c r="R172" s="289"/>
    </row>
    <row r="173" spans="1:18" s="277" customFormat="1" ht="26.25" customHeight="1" thickBot="1">
      <c r="A173" s="596"/>
      <c r="B173" s="595"/>
      <c r="C173" s="594"/>
      <c r="D173" s="594"/>
      <c r="E173" s="594"/>
      <c r="F173" s="593"/>
      <c r="G173" s="406" t="s">
        <v>65</v>
      </c>
      <c r="H173" s="404" t="s">
        <v>525</v>
      </c>
      <c r="I173" s="410" t="s">
        <v>740</v>
      </c>
      <c r="J173" s="406" t="s">
        <v>609</v>
      </c>
      <c r="K173" s="204"/>
      <c r="L173" s="410"/>
      <c r="M173" s="9"/>
      <c r="N173" s="9"/>
      <c r="O173" s="9"/>
      <c r="P173" s="9"/>
      <c r="Q173" s="610"/>
    </row>
    <row r="174" spans="1:18" s="265" customFormat="1" ht="26.25" customHeight="1" thickBot="1">
      <c r="A174" s="596"/>
      <c r="B174" s="595"/>
      <c r="C174" s="594"/>
      <c r="D174" s="594"/>
      <c r="E174" s="594"/>
      <c r="F174" s="593"/>
      <c r="G174" s="406" t="s">
        <v>65</v>
      </c>
      <c r="H174" s="404" t="s">
        <v>707</v>
      </c>
      <c r="I174" s="410" t="s">
        <v>1137</v>
      </c>
      <c r="J174" s="406" t="s">
        <v>607</v>
      </c>
      <c r="K174" s="204"/>
      <c r="L174" s="410"/>
      <c r="M174" s="9"/>
      <c r="N174" s="9"/>
      <c r="O174" s="9"/>
      <c r="P174" s="9"/>
      <c r="Q174" s="610"/>
    </row>
    <row r="175" spans="1:18" s="261" customFormat="1" ht="26.25" customHeight="1">
      <c r="A175" s="596"/>
      <c r="B175" s="595"/>
      <c r="C175" s="594"/>
      <c r="D175" s="594"/>
      <c r="E175" s="594"/>
      <c r="F175" s="593"/>
      <c r="G175" s="406" t="s">
        <v>65</v>
      </c>
      <c r="H175" s="404" t="s">
        <v>708</v>
      </c>
      <c r="I175" s="404" t="s">
        <v>1136</v>
      </c>
      <c r="J175" s="406" t="s">
        <v>607</v>
      </c>
      <c r="K175" s="204"/>
      <c r="L175" s="410"/>
      <c r="M175" s="9"/>
      <c r="N175" s="9"/>
      <c r="O175" s="9"/>
      <c r="P175" s="9"/>
      <c r="Q175" s="610"/>
    </row>
    <row r="176" spans="1:18" s="265" customFormat="1" ht="26.25" customHeight="1" thickBot="1">
      <c r="A176" s="582"/>
      <c r="B176" s="580"/>
      <c r="C176" s="578"/>
      <c r="D176" s="578"/>
      <c r="E176" s="578"/>
      <c r="F176" s="608"/>
      <c r="G176" s="412" t="s">
        <v>384</v>
      </c>
      <c r="H176" s="408" t="s">
        <v>706</v>
      </c>
      <c r="I176" s="411" t="s">
        <v>1138</v>
      </c>
      <c r="J176" s="412" t="s">
        <v>607</v>
      </c>
      <c r="K176" s="263"/>
      <c r="L176" s="411"/>
      <c r="M176" s="264"/>
      <c r="N176" s="264"/>
      <c r="O176" s="264"/>
      <c r="P176" s="264"/>
      <c r="Q176" s="670"/>
    </row>
    <row r="177" spans="1:17" s="261" customFormat="1" ht="26.25" customHeight="1" thickBot="1">
      <c r="A177" s="268" t="s">
        <v>6</v>
      </c>
      <c r="B177" s="269">
        <v>30601</v>
      </c>
      <c r="C177" s="270" t="s">
        <v>175</v>
      </c>
      <c r="D177" s="270">
        <v>4</v>
      </c>
      <c r="E177" s="270" t="s">
        <v>178</v>
      </c>
      <c r="F177" s="271" t="s">
        <v>498</v>
      </c>
      <c r="G177" s="270" t="s">
        <v>384</v>
      </c>
      <c r="H177" s="271" t="s">
        <v>706</v>
      </c>
      <c r="I177" s="272" t="s">
        <v>607</v>
      </c>
      <c r="J177" s="270" t="s">
        <v>607</v>
      </c>
      <c r="K177" s="273">
        <v>41654</v>
      </c>
      <c r="L177" s="272" t="s">
        <v>623</v>
      </c>
      <c r="M177" s="274"/>
      <c r="N177" s="274"/>
      <c r="O177" s="274"/>
      <c r="P177" s="274"/>
      <c r="Q177" s="276" t="s">
        <v>1074</v>
      </c>
    </row>
    <row r="178" spans="1:17" s="262" customFormat="1" ht="26.25" customHeight="1" thickBot="1">
      <c r="A178" s="416" t="s">
        <v>6</v>
      </c>
      <c r="B178" s="415" t="s">
        <v>744</v>
      </c>
      <c r="C178" s="414" t="s">
        <v>175</v>
      </c>
      <c r="D178" s="414">
        <v>1</v>
      </c>
      <c r="E178" s="414" t="s">
        <v>743</v>
      </c>
      <c r="F178" s="418" t="s">
        <v>1140</v>
      </c>
      <c r="G178" s="414" t="s">
        <v>83</v>
      </c>
      <c r="H178" s="418" t="s">
        <v>1139</v>
      </c>
      <c r="I178" s="417" t="s">
        <v>397</v>
      </c>
      <c r="J178" s="414" t="s">
        <v>607</v>
      </c>
      <c r="K178" s="275">
        <v>41662</v>
      </c>
      <c r="L178" s="417" t="s">
        <v>623</v>
      </c>
      <c r="M178" s="267"/>
      <c r="N178" s="267"/>
      <c r="O178" s="267"/>
      <c r="P178" s="267"/>
      <c r="Q178" s="413" t="s">
        <v>1074</v>
      </c>
    </row>
    <row r="179" spans="1:17" s="265" customFormat="1" ht="26.25" customHeight="1" thickBot="1">
      <c r="A179" s="589" t="s">
        <v>6</v>
      </c>
      <c r="B179" s="586" t="s">
        <v>744</v>
      </c>
      <c r="C179" s="567" t="s">
        <v>175</v>
      </c>
      <c r="D179" s="567">
        <v>1</v>
      </c>
      <c r="E179" s="567" t="s">
        <v>743</v>
      </c>
      <c r="F179" s="575" t="s">
        <v>1142</v>
      </c>
      <c r="G179" s="300" t="s">
        <v>83</v>
      </c>
      <c r="H179" s="309" t="s">
        <v>1141</v>
      </c>
      <c r="I179" s="300" t="s">
        <v>397</v>
      </c>
      <c r="J179" s="300" t="s">
        <v>609</v>
      </c>
      <c r="K179" s="302">
        <v>41669</v>
      </c>
      <c r="L179" s="301" t="s">
        <v>609</v>
      </c>
      <c r="M179" s="260"/>
      <c r="N179" s="260"/>
      <c r="O179" s="260"/>
      <c r="P179" s="260"/>
      <c r="Q179" s="604" t="s">
        <v>1143</v>
      </c>
    </row>
    <row r="180" spans="1:17" s="261" customFormat="1" ht="26.25" customHeight="1">
      <c r="A180" s="590"/>
      <c r="B180" s="587"/>
      <c r="C180" s="584"/>
      <c r="D180" s="584"/>
      <c r="E180" s="584"/>
      <c r="F180" s="583"/>
      <c r="G180" s="406" t="s">
        <v>83</v>
      </c>
      <c r="H180" s="404" t="s">
        <v>1139</v>
      </c>
      <c r="I180" s="410" t="s">
        <v>397</v>
      </c>
      <c r="J180" s="406" t="s">
        <v>607</v>
      </c>
      <c r="K180" s="204">
        <v>41669</v>
      </c>
      <c r="L180" s="410" t="s">
        <v>609</v>
      </c>
      <c r="M180" s="9"/>
      <c r="N180" s="9"/>
      <c r="O180" s="9"/>
      <c r="P180" s="9"/>
      <c r="Q180" s="605"/>
    </row>
    <row r="181" spans="1:17" s="265" customFormat="1" ht="26.25" customHeight="1" thickBot="1">
      <c r="A181" s="602"/>
      <c r="B181" s="601"/>
      <c r="C181" s="600"/>
      <c r="D181" s="600"/>
      <c r="E181" s="600"/>
      <c r="F181" s="599"/>
      <c r="G181" s="444" t="s">
        <v>83</v>
      </c>
      <c r="H181" s="441" t="s">
        <v>747</v>
      </c>
      <c r="I181" s="443" t="s">
        <v>705</v>
      </c>
      <c r="J181" s="444" t="s">
        <v>607</v>
      </c>
      <c r="K181" s="257">
        <v>41697</v>
      </c>
      <c r="L181" s="548" t="s">
        <v>623</v>
      </c>
      <c r="M181" s="205"/>
      <c r="N181" s="205"/>
      <c r="O181" s="205"/>
      <c r="P181" s="205"/>
      <c r="Q181" s="671"/>
    </row>
    <row r="182" spans="1:17" s="261" customFormat="1" ht="26.25" customHeight="1">
      <c r="A182" s="581" t="s">
        <v>219</v>
      </c>
      <c r="B182" s="579" t="s">
        <v>486</v>
      </c>
      <c r="C182" s="577" t="s">
        <v>180</v>
      </c>
      <c r="D182" s="577">
        <v>1</v>
      </c>
      <c r="E182" s="577" t="s">
        <v>690</v>
      </c>
      <c r="F182" s="592" t="s">
        <v>1150</v>
      </c>
      <c r="G182" s="300" t="s">
        <v>71</v>
      </c>
      <c r="H182" s="309" t="s">
        <v>1144</v>
      </c>
      <c r="I182" s="301" t="s">
        <v>616</v>
      </c>
      <c r="J182" s="462" t="s">
        <v>609</v>
      </c>
      <c r="K182" s="302"/>
      <c r="L182" s="301"/>
      <c r="M182" s="260"/>
      <c r="N182" s="260"/>
      <c r="O182" s="260"/>
      <c r="P182" s="260"/>
      <c r="Q182" s="597" t="s">
        <v>1066</v>
      </c>
    </row>
    <row r="183" spans="1:17" s="262" customFormat="1" ht="26.25" customHeight="1">
      <c r="A183" s="596"/>
      <c r="B183" s="595"/>
      <c r="C183" s="594"/>
      <c r="D183" s="594"/>
      <c r="E183" s="594"/>
      <c r="F183" s="593"/>
      <c r="G183" s="293" t="s">
        <v>71</v>
      </c>
      <c r="H183" s="429" t="s">
        <v>1145</v>
      </c>
      <c r="I183" s="294" t="s">
        <v>402</v>
      </c>
      <c r="J183" s="293" t="s">
        <v>1089</v>
      </c>
      <c r="K183" s="295"/>
      <c r="L183" s="294"/>
      <c r="M183" s="9"/>
      <c r="N183" s="9"/>
      <c r="O183" s="9"/>
      <c r="P183" s="9"/>
      <c r="Q183" s="598"/>
    </row>
    <row r="184" spans="1:17" s="262" customFormat="1" ht="26.25" customHeight="1">
      <c r="A184" s="596"/>
      <c r="B184" s="595"/>
      <c r="C184" s="594"/>
      <c r="D184" s="594"/>
      <c r="E184" s="594"/>
      <c r="F184" s="593"/>
      <c r="G184" s="293" t="s">
        <v>73</v>
      </c>
      <c r="H184" s="429" t="s">
        <v>526</v>
      </c>
      <c r="I184" s="294" t="s">
        <v>1148</v>
      </c>
      <c r="J184" s="293" t="s">
        <v>609</v>
      </c>
      <c r="K184" s="295"/>
      <c r="L184" s="294"/>
      <c r="M184" s="9"/>
      <c r="N184" s="9"/>
      <c r="O184" s="9"/>
      <c r="P184" s="9"/>
      <c r="Q184" s="598"/>
    </row>
    <row r="185" spans="1:17" s="262" customFormat="1" ht="26.25" customHeight="1">
      <c r="A185" s="596"/>
      <c r="B185" s="595"/>
      <c r="C185" s="594"/>
      <c r="D185" s="594"/>
      <c r="E185" s="594"/>
      <c r="F185" s="593"/>
      <c r="G185" s="293" t="s">
        <v>75</v>
      </c>
      <c r="H185" s="429" t="s">
        <v>1053</v>
      </c>
      <c r="I185" s="293" t="s">
        <v>1055</v>
      </c>
      <c r="J185" s="293" t="s">
        <v>609</v>
      </c>
      <c r="K185" s="295"/>
      <c r="L185" s="294"/>
      <c r="M185" s="9"/>
      <c r="N185" s="9"/>
      <c r="O185" s="9"/>
      <c r="P185" s="9"/>
      <c r="Q185" s="598"/>
    </row>
    <row r="186" spans="1:17" s="265" customFormat="1" ht="26.25" customHeight="1" thickBot="1">
      <c r="A186" s="596"/>
      <c r="B186" s="595"/>
      <c r="C186" s="594"/>
      <c r="D186" s="594"/>
      <c r="E186" s="594"/>
      <c r="F186" s="593"/>
      <c r="G186" s="293" t="s">
        <v>71</v>
      </c>
      <c r="H186" s="429" t="s">
        <v>1146</v>
      </c>
      <c r="I186" s="294" t="s">
        <v>1149</v>
      </c>
      <c r="J186" s="293" t="s">
        <v>609</v>
      </c>
      <c r="K186" s="295"/>
      <c r="L186" s="294"/>
      <c r="M186" s="9"/>
      <c r="N186" s="9"/>
      <c r="O186" s="9"/>
      <c r="P186" s="9"/>
      <c r="Q186" s="598"/>
    </row>
    <row r="187" spans="1:17" s="277" customFormat="1" ht="26.25" customHeight="1" thickBot="1">
      <c r="A187" s="596"/>
      <c r="B187" s="595"/>
      <c r="C187" s="594"/>
      <c r="D187" s="594"/>
      <c r="E187" s="594"/>
      <c r="F187" s="593"/>
      <c r="G187" s="439" t="s">
        <v>77</v>
      </c>
      <c r="H187" s="437" t="s">
        <v>611</v>
      </c>
      <c r="I187" s="451" t="s">
        <v>634</v>
      </c>
      <c r="J187" s="293" t="s">
        <v>609</v>
      </c>
      <c r="K187" s="204"/>
      <c r="L187" s="451"/>
      <c r="M187" s="9"/>
      <c r="N187" s="9"/>
      <c r="O187" s="9"/>
      <c r="P187" s="9"/>
      <c r="Q187" s="598"/>
    </row>
    <row r="188" spans="1:17" s="291" customFormat="1" ht="26.25" customHeight="1" thickBot="1">
      <c r="A188" s="596"/>
      <c r="B188" s="595"/>
      <c r="C188" s="594"/>
      <c r="D188" s="594"/>
      <c r="E188" s="594"/>
      <c r="F188" s="593"/>
      <c r="G188" s="471" t="s">
        <v>71</v>
      </c>
      <c r="H188" s="471" t="s">
        <v>625</v>
      </c>
      <c r="I188" s="472" t="s">
        <v>402</v>
      </c>
      <c r="J188" s="471" t="s">
        <v>607</v>
      </c>
      <c r="K188" s="473"/>
      <c r="L188" s="472"/>
      <c r="M188" s="474"/>
      <c r="N188" s="474"/>
      <c r="O188" s="474"/>
      <c r="P188" s="474"/>
      <c r="Q188" s="598"/>
    </row>
    <row r="189" spans="1:17" s="277" customFormat="1" ht="26.25" customHeight="1" thickBot="1">
      <c r="A189" s="596"/>
      <c r="B189" s="595"/>
      <c r="C189" s="594"/>
      <c r="D189" s="594"/>
      <c r="E189" s="594"/>
      <c r="F189" s="593"/>
      <c r="G189" s="439" t="s">
        <v>71</v>
      </c>
      <c r="H189" s="437" t="s">
        <v>1059</v>
      </c>
      <c r="I189" s="451" t="s">
        <v>662</v>
      </c>
      <c r="J189" s="439" t="s">
        <v>607</v>
      </c>
      <c r="K189" s="204"/>
      <c r="L189" s="451"/>
      <c r="M189" s="9"/>
      <c r="N189" s="9"/>
      <c r="O189" s="9"/>
      <c r="P189" s="9"/>
      <c r="Q189" s="598"/>
    </row>
    <row r="190" spans="1:17" s="277" customFormat="1" ht="26.25" customHeight="1" thickBot="1">
      <c r="A190" s="582"/>
      <c r="B190" s="580"/>
      <c r="C190" s="578"/>
      <c r="D190" s="578"/>
      <c r="E190" s="578"/>
      <c r="F190" s="608"/>
      <c r="G190" s="440" t="s">
        <v>75</v>
      </c>
      <c r="H190" s="438" t="s">
        <v>1147</v>
      </c>
      <c r="I190" s="452" t="s">
        <v>403</v>
      </c>
      <c r="J190" s="440" t="s">
        <v>607</v>
      </c>
      <c r="K190" s="263"/>
      <c r="L190" s="452"/>
      <c r="M190" s="264"/>
      <c r="N190" s="264"/>
      <c r="O190" s="264"/>
      <c r="P190" s="264"/>
      <c r="Q190" s="607"/>
    </row>
    <row r="191" spans="1:17" ht="26.25" customHeight="1">
      <c r="A191" s="581" t="s">
        <v>219</v>
      </c>
      <c r="B191" s="579" t="s">
        <v>486</v>
      </c>
      <c r="C191" s="577" t="s">
        <v>180</v>
      </c>
      <c r="D191" s="577">
        <v>1</v>
      </c>
      <c r="E191" s="577" t="s">
        <v>690</v>
      </c>
      <c r="F191" s="592" t="s">
        <v>1151</v>
      </c>
      <c r="G191" s="300" t="s">
        <v>71</v>
      </c>
      <c r="H191" s="309" t="s">
        <v>1144</v>
      </c>
      <c r="I191" s="301" t="s">
        <v>616</v>
      </c>
      <c r="J191" s="462" t="s">
        <v>609</v>
      </c>
      <c r="K191" s="259"/>
      <c r="L191" s="442"/>
      <c r="M191" s="260"/>
      <c r="N191" s="260"/>
      <c r="O191" s="260"/>
      <c r="P191" s="260"/>
      <c r="Q191" s="597" t="s">
        <v>1066</v>
      </c>
    </row>
    <row r="192" spans="1:17" ht="26.25" customHeight="1">
      <c r="A192" s="596"/>
      <c r="B192" s="595"/>
      <c r="C192" s="594"/>
      <c r="D192" s="594"/>
      <c r="E192" s="594"/>
      <c r="F192" s="593"/>
      <c r="G192" s="293" t="s">
        <v>71</v>
      </c>
      <c r="H192" s="429" t="s">
        <v>1145</v>
      </c>
      <c r="I192" s="294" t="s">
        <v>402</v>
      </c>
      <c r="J192" s="293" t="s">
        <v>1089</v>
      </c>
      <c r="K192" s="204"/>
      <c r="L192" s="451"/>
      <c r="M192" s="9"/>
      <c r="N192" s="9"/>
      <c r="O192" s="9"/>
      <c r="P192" s="9"/>
      <c r="Q192" s="598"/>
    </row>
    <row r="193" spans="1:17" ht="26.25" customHeight="1">
      <c r="A193" s="596"/>
      <c r="B193" s="595"/>
      <c r="C193" s="594"/>
      <c r="D193" s="594"/>
      <c r="E193" s="594"/>
      <c r="F193" s="593"/>
      <c r="G193" s="293" t="s">
        <v>73</v>
      </c>
      <c r="H193" s="429" t="s">
        <v>526</v>
      </c>
      <c r="I193" s="294" t="s">
        <v>1148</v>
      </c>
      <c r="J193" s="293" t="s">
        <v>609</v>
      </c>
      <c r="K193" s="204"/>
      <c r="L193" s="451"/>
      <c r="M193" s="9"/>
      <c r="N193" s="9"/>
      <c r="O193" s="9"/>
      <c r="P193" s="9"/>
      <c r="Q193" s="598"/>
    </row>
    <row r="194" spans="1:17" ht="26.25" customHeight="1" thickBot="1">
      <c r="A194" s="596"/>
      <c r="B194" s="595"/>
      <c r="C194" s="594"/>
      <c r="D194" s="594"/>
      <c r="E194" s="594"/>
      <c r="F194" s="593"/>
      <c r="G194" s="293" t="s">
        <v>75</v>
      </c>
      <c r="H194" s="429" t="s">
        <v>1053</v>
      </c>
      <c r="I194" s="293" t="s">
        <v>1055</v>
      </c>
      <c r="J194" s="293" t="s">
        <v>609</v>
      </c>
      <c r="K194" s="204"/>
      <c r="L194" s="451"/>
      <c r="M194" s="9"/>
      <c r="N194" s="9"/>
      <c r="O194" s="9"/>
      <c r="P194" s="9"/>
      <c r="Q194" s="598"/>
    </row>
    <row r="195" spans="1:17" s="277" customFormat="1" ht="26.25" customHeight="1" thickBot="1">
      <c r="A195" s="596"/>
      <c r="B195" s="595"/>
      <c r="C195" s="594"/>
      <c r="D195" s="594"/>
      <c r="E195" s="594"/>
      <c r="F195" s="593"/>
      <c r="G195" s="293" t="s">
        <v>71</v>
      </c>
      <c r="H195" s="429" t="s">
        <v>1146</v>
      </c>
      <c r="I195" s="294" t="s">
        <v>1149</v>
      </c>
      <c r="J195" s="293" t="s">
        <v>609</v>
      </c>
      <c r="K195" s="204"/>
      <c r="L195" s="451"/>
      <c r="M195" s="9"/>
      <c r="N195" s="9"/>
      <c r="O195" s="9"/>
      <c r="P195" s="9"/>
      <c r="Q195" s="598"/>
    </row>
    <row r="196" spans="1:17" s="261" customFormat="1" ht="26.25" customHeight="1">
      <c r="A196" s="596"/>
      <c r="B196" s="595"/>
      <c r="C196" s="594"/>
      <c r="D196" s="594"/>
      <c r="E196" s="594"/>
      <c r="F196" s="593"/>
      <c r="G196" s="439" t="s">
        <v>77</v>
      </c>
      <c r="H196" s="437" t="s">
        <v>611</v>
      </c>
      <c r="I196" s="451" t="s">
        <v>634</v>
      </c>
      <c r="J196" s="293" t="s">
        <v>609</v>
      </c>
      <c r="K196" s="204"/>
      <c r="L196" s="451"/>
      <c r="M196" s="9"/>
      <c r="N196" s="9"/>
      <c r="O196" s="9"/>
      <c r="P196" s="9"/>
      <c r="Q196" s="598"/>
    </row>
    <row r="197" spans="1:17" s="262" customFormat="1" ht="26.25" customHeight="1">
      <c r="A197" s="596"/>
      <c r="B197" s="595"/>
      <c r="C197" s="594"/>
      <c r="D197" s="594"/>
      <c r="E197" s="594"/>
      <c r="F197" s="593"/>
      <c r="G197" s="471" t="s">
        <v>71</v>
      </c>
      <c r="H197" s="471" t="s">
        <v>625</v>
      </c>
      <c r="I197" s="472" t="s">
        <v>402</v>
      </c>
      <c r="J197" s="471" t="s">
        <v>607</v>
      </c>
      <c r="K197" s="204"/>
      <c r="L197" s="451"/>
      <c r="M197" s="9"/>
      <c r="N197" s="9"/>
      <c r="O197" s="9"/>
      <c r="P197" s="9"/>
      <c r="Q197" s="598"/>
    </row>
    <row r="198" spans="1:17" s="265" customFormat="1" ht="26.25" customHeight="1" thickBot="1">
      <c r="A198" s="596"/>
      <c r="B198" s="595"/>
      <c r="C198" s="594"/>
      <c r="D198" s="594"/>
      <c r="E198" s="594"/>
      <c r="F198" s="593"/>
      <c r="G198" s="439" t="s">
        <v>71</v>
      </c>
      <c r="H198" s="437" t="s">
        <v>1059</v>
      </c>
      <c r="I198" s="451" t="s">
        <v>662</v>
      </c>
      <c r="J198" s="439" t="s">
        <v>607</v>
      </c>
      <c r="K198" s="204"/>
      <c r="L198" s="451"/>
      <c r="M198" s="9"/>
      <c r="N198" s="9"/>
      <c r="O198" s="9"/>
      <c r="P198" s="9"/>
      <c r="Q198" s="598"/>
    </row>
    <row r="199" spans="1:17" s="261" customFormat="1" ht="26.25" customHeight="1" thickBot="1">
      <c r="A199" s="582"/>
      <c r="B199" s="580"/>
      <c r="C199" s="578"/>
      <c r="D199" s="578"/>
      <c r="E199" s="578"/>
      <c r="F199" s="608"/>
      <c r="G199" s="440" t="s">
        <v>75</v>
      </c>
      <c r="H199" s="438" t="s">
        <v>1147</v>
      </c>
      <c r="I199" s="452" t="s">
        <v>403</v>
      </c>
      <c r="J199" s="440" t="s">
        <v>607</v>
      </c>
      <c r="K199" s="281"/>
      <c r="L199" s="446"/>
      <c r="M199" s="282"/>
      <c r="N199" s="282"/>
      <c r="O199" s="282"/>
      <c r="P199" s="282"/>
      <c r="Q199" s="607"/>
    </row>
    <row r="200" spans="1:17" s="265" customFormat="1" ht="26.25" customHeight="1" thickBot="1">
      <c r="A200" s="268" t="s">
        <v>219</v>
      </c>
      <c r="B200" s="269" t="s">
        <v>486</v>
      </c>
      <c r="C200" s="270" t="s">
        <v>180</v>
      </c>
      <c r="D200" s="270">
        <v>1</v>
      </c>
      <c r="E200" s="270" t="s">
        <v>690</v>
      </c>
      <c r="F200" s="271" t="s">
        <v>1044</v>
      </c>
      <c r="G200" s="270" t="s">
        <v>77</v>
      </c>
      <c r="H200" s="271" t="s">
        <v>611</v>
      </c>
      <c r="I200" s="272" t="s">
        <v>634</v>
      </c>
      <c r="J200" s="455" t="s">
        <v>609</v>
      </c>
      <c r="K200" s="273">
        <v>41683</v>
      </c>
      <c r="L200" s="272" t="s">
        <v>609</v>
      </c>
      <c r="M200" s="274"/>
      <c r="N200" s="274"/>
      <c r="O200" s="274"/>
      <c r="P200" s="274"/>
      <c r="Q200" s="276" t="s">
        <v>1074</v>
      </c>
    </row>
    <row r="201" spans="1:17" s="277" customFormat="1" ht="26.25" customHeight="1" thickBot="1">
      <c r="A201" s="449" t="s">
        <v>219</v>
      </c>
      <c r="B201" s="450" t="s">
        <v>486</v>
      </c>
      <c r="C201" s="449" t="s">
        <v>180</v>
      </c>
      <c r="D201" s="449">
        <v>1</v>
      </c>
      <c r="E201" s="449" t="s">
        <v>690</v>
      </c>
      <c r="F201" s="448" t="s">
        <v>1152</v>
      </c>
      <c r="G201" s="439" t="s">
        <v>71</v>
      </c>
      <c r="H201" s="437" t="s">
        <v>1059</v>
      </c>
      <c r="I201" s="451" t="s">
        <v>662</v>
      </c>
      <c r="J201" s="439" t="s">
        <v>607</v>
      </c>
      <c r="K201" s="258">
        <v>41683</v>
      </c>
      <c r="L201" s="447" t="s">
        <v>608</v>
      </c>
      <c r="M201" s="208"/>
      <c r="N201" s="208"/>
      <c r="O201" s="208"/>
      <c r="P201" s="208"/>
      <c r="Q201" s="447" t="s">
        <v>1077</v>
      </c>
    </row>
    <row r="202" spans="1:17" s="277" customFormat="1" ht="26.25" customHeight="1" thickBot="1">
      <c r="A202" s="268" t="s">
        <v>219</v>
      </c>
      <c r="B202" s="269" t="s">
        <v>486</v>
      </c>
      <c r="C202" s="270" t="s">
        <v>180</v>
      </c>
      <c r="D202" s="270">
        <v>1</v>
      </c>
      <c r="E202" s="270" t="s">
        <v>690</v>
      </c>
      <c r="F202" s="271" t="s">
        <v>1045</v>
      </c>
      <c r="G202" s="270" t="s">
        <v>77</v>
      </c>
      <c r="H202" s="271" t="s">
        <v>611</v>
      </c>
      <c r="I202" s="272" t="s">
        <v>634</v>
      </c>
      <c r="J202" s="455" t="s">
        <v>609</v>
      </c>
      <c r="K202" s="273">
        <v>41669</v>
      </c>
      <c r="L202" s="272" t="s">
        <v>609</v>
      </c>
      <c r="M202" s="274"/>
      <c r="N202" s="274"/>
      <c r="O202" s="274"/>
      <c r="P202" s="274"/>
      <c r="Q202" s="276" t="s">
        <v>1074</v>
      </c>
    </row>
    <row r="203" spans="1:17" s="277" customFormat="1" ht="26.25" customHeight="1" thickBot="1">
      <c r="A203" s="268" t="s">
        <v>219</v>
      </c>
      <c r="B203" s="269" t="s">
        <v>486</v>
      </c>
      <c r="C203" s="270" t="s">
        <v>180</v>
      </c>
      <c r="D203" s="270">
        <v>1</v>
      </c>
      <c r="E203" s="270" t="s">
        <v>690</v>
      </c>
      <c r="F203" s="271" t="s">
        <v>1153</v>
      </c>
      <c r="G203" s="270" t="s">
        <v>71</v>
      </c>
      <c r="H203" s="271" t="s">
        <v>1059</v>
      </c>
      <c r="I203" s="272" t="s">
        <v>662</v>
      </c>
      <c r="J203" s="270" t="s">
        <v>607</v>
      </c>
      <c r="K203" s="273">
        <v>41683</v>
      </c>
      <c r="L203" s="272" t="s">
        <v>608</v>
      </c>
      <c r="M203" s="274"/>
      <c r="N203" s="274"/>
      <c r="O203" s="274"/>
      <c r="P203" s="274"/>
      <c r="Q203" s="276" t="s">
        <v>1077</v>
      </c>
    </row>
    <row r="204" spans="1:17" s="261" customFormat="1" ht="26.25" customHeight="1" thickBot="1">
      <c r="A204" s="268" t="s">
        <v>219</v>
      </c>
      <c r="B204" s="269" t="s">
        <v>486</v>
      </c>
      <c r="C204" s="270" t="s">
        <v>180</v>
      </c>
      <c r="D204" s="270">
        <v>1</v>
      </c>
      <c r="E204" s="270" t="s">
        <v>690</v>
      </c>
      <c r="F204" s="271" t="s">
        <v>990</v>
      </c>
      <c r="G204" s="270" t="s">
        <v>77</v>
      </c>
      <c r="H204" s="271" t="s">
        <v>611</v>
      </c>
      <c r="I204" s="272" t="s">
        <v>634</v>
      </c>
      <c r="J204" s="455" t="s">
        <v>609</v>
      </c>
      <c r="K204" s="273">
        <v>41669</v>
      </c>
      <c r="L204" s="272" t="s">
        <v>609</v>
      </c>
      <c r="M204" s="274"/>
      <c r="N204" s="274"/>
      <c r="O204" s="274"/>
      <c r="P204" s="274"/>
      <c r="Q204" s="276" t="s">
        <v>1074</v>
      </c>
    </row>
    <row r="205" spans="1:17" s="265" customFormat="1" ht="13.5" thickBot="1">
      <c r="A205" s="581" t="s">
        <v>219</v>
      </c>
      <c r="B205" s="579" t="s">
        <v>486</v>
      </c>
      <c r="C205" s="577" t="s">
        <v>180</v>
      </c>
      <c r="D205" s="577">
        <v>1</v>
      </c>
      <c r="E205" s="577" t="s">
        <v>690</v>
      </c>
      <c r="F205" s="592" t="s">
        <v>1154</v>
      </c>
      <c r="G205" s="300" t="s">
        <v>71</v>
      </c>
      <c r="H205" s="309" t="s">
        <v>1144</v>
      </c>
      <c r="I205" s="301" t="s">
        <v>616</v>
      </c>
      <c r="J205" s="462" t="s">
        <v>609</v>
      </c>
      <c r="K205" s="259">
        <v>41654</v>
      </c>
      <c r="L205" s="442" t="s">
        <v>609</v>
      </c>
      <c r="M205" s="260"/>
      <c r="N205" s="260"/>
      <c r="O205" s="260"/>
      <c r="P205" s="260"/>
      <c r="Q205" s="597" t="s">
        <v>1092</v>
      </c>
    </row>
    <row r="206" spans="1:17" s="261" customFormat="1" ht="27.75" customHeight="1">
      <c r="A206" s="596"/>
      <c r="B206" s="595"/>
      <c r="C206" s="594"/>
      <c r="D206" s="594"/>
      <c r="E206" s="594"/>
      <c r="F206" s="593"/>
      <c r="G206" s="293" t="s">
        <v>71</v>
      </c>
      <c r="H206" s="429" t="s">
        <v>1145</v>
      </c>
      <c r="I206" s="294" t="s">
        <v>402</v>
      </c>
      <c r="J206" s="293" t="s">
        <v>1089</v>
      </c>
      <c r="K206" s="204">
        <v>41656</v>
      </c>
      <c r="L206" s="451" t="s">
        <v>609</v>
      </c>
      <c r="M206" s="9"/>
      <c r="N206" s="9"/>
      <c r="O206" s="9"/>
      <c r="P206" s="9"/>
      <c r="Q206" s="598"/>
    </row>
    <row r="207" spans="1:17" s="262" customFormat="1" ht="38.25">
      <c r="A207" s="596"/>
      <c r="B207" s="595"/>
      <c r="C207" s="594"/>
      <c r="D207" s="594"/>
      <c r="E207" s="594"/>
      <c r="F207" s="593"/>
      <c r="G207" s="293" t="s">
        <v>73</v>
      </c>
      <c r="H207" s="429" t="s">
        <v>526</v>
      </c>
      <c r="I207" s="294" t="s">
        <v>1148</v>
      </c>
      <c r="J207" s="293" t="s">
        <v>609</v>
      </c>
      <c r="K207" s="204">
        <v>41655</v>
      </c>
      <c r="L207" s="451" t="s">
        <v>609</v>
      </c>
      <c r="M207" s="9"/>
      <c r="N207" s="9"/>
      <c r="O207" s="9"/>
      <c r="P207" s="9"/>
      <c r="Q207" s="598"/>
    </row>
    <row r="208" spans="1:17" s="262" customFormat="1" ht="26.25" thickBot="1">
      <c r="A208" s="596"/>
      <c r="B208" s="595"/>
      <c r="C208" s="594"/>
      <c r="D208" s="594"/>
      <c r="E208" s="594"/>
      <c r="F208" s="593"/>
      <c r="G208" s="293" t="s">
        <v>75</v>
      </c>
      <c r="H208" s="429" t="s">
        <v>1053</v>
      </c>
      <c r="I208" s="293" t="s">
        <v>1055</v>
      </c>
      <c r="J208" s="293" t="s">
        <v>609</v>
      </c>
      <c r="K208" s="204"/>
      <c r="L208" s="451"/>
      <c r="M208" s="9"/>
      <c r="N208" s="9"/>
      <c r="O208" s="9"/>
      <c r="P208" s="9"/>
      <c r="Q208" s="598"/>
    </row>
    <row r="209" spans="1:17" s="261" customFormat="1" ht="63.75">
      <c r="A209" s="596"/>
      <c r="B209" s="595"/>
      <c r="C209" s="594"/>
      <c r="D209" s="594"/>
      <c r="E209" s="594"/>
      <c r="F209" s="593"/>
      <c r="G209" s="293" t="s">
        <v>71</v>
      </c>
      <c r="H209" s="429" t="s">
        <v>1146</v>
      </c>
      <c r="I209" s="294" t="s">
        <v>1149</v>
      </c>
      <c r="J209" s="293" t="s">
        <v>609</v>
      </c>
      <c r="K209" s="204">
        <v>41659</v>
      </c>
      <c r="L209" s="451" t="s">
        <v>609</v>
      </c>
      <c r="M209" s="9"/>
      <c r="N209" s="9"/>
      <c r="O209" s="9"/>
      <c r="P209" s="9"/>
      <c r="Q209" s="598"/>
    </row>
    <row r="210" spans="1:17" s="265" customFormat="1" ht="15.75" customHeight="1" thickBot="1">
      <c r="A210" s="596"/>
      <c r="B210" s="595"/>
      <c r="C210" s="594"/>
      <c r="D210" s="594"/>
      <c r="E210" s="594"/>
      <c r="F210" s="593"/>
      <c r="G210" s="439" t="s">
        <v>77</v>
      </c>
      <c r="H210" s="437" t="s">
        <v>611</v>
      </c>
      <c r="I210" s="451" t="s">
        <v>634</v>
      </c>
      <c r="J210" s="293" t="s">
        <v>609</v>
      </c>
      <c r="K210" s="204">
        <v>41661</v>
      </c>
      <c r="L210" s="451" t="s">
        <v>609</v>
      </c>
      <c r="M210" s="9"/>
      <c r="N210" s="9"/>
      <c r="O210" s="9"/>
      <c r="P210" s="9"/>
      <c r="Q210" s="598"/>
    </row>
    <row r="211" spans="1:17" s="261" customFormat="1" ht="12.75" customHeight="1">
      <c r="A211" s="596"/>
      <c r="B211" s="595"/>
      <c r="C211" s="594"/>
      <c r="D211" s="594"/>
      <c r="E211" s="594"/>
      <c r="F211" s="593"/>
      <c r="G211" s="471" t="s">
        <v>71</v>
      </c>
      <c r="H211" s="471" t="s">
        <v>625</v>
      </c>
      <c r="I211" s="472" t="s">
        <v>402</v>
      </c>
      <c r="J211" s="471" t="s">
        <v>607</v>
      </c>
      <c r="K211" s="204"/>
      <c r="L211" s="451"/>
      <c r="M211" s="9"/>
      <c r="N211" s="9"/>
      <c r="O211" s="9"/>
      <c r="P211" s="9"/>
      <c r="Q211" s="598"/>
    </row>
    <row r="212" spans="1:17" s="262" customFormat="1" ht="15" customHeight="1">
      <c r="A212" s="596"/>
      <c r="B212" s="595"/>
      <c r="C212" s="594"/>
      <c r="D212" s="594"/>
      <c r="E212" s="594"/>
      <c r="F212" s="593"/>
      <c r="G212" s="439" t="s">
        <v>71</v>
      </c>
      <c r="H212" s="437" t="s">
        <v>1059</v>
      </c>
      <c r="I212" s="451" t="s">
        <v>662</v>
      </c>
      <c r="J212" s="439" t="s">
        <v>607</v>
      </c>
      <c r="K212" s="204"/>
      <c r="L212" s="451"/>
      <c r="M212" s="9"/>
      <c r="N212" s="9"/>
      <c r="O212" s="9"/>
      <c r="P212" s="9"/>
      <c r="Q212" s="598"/>
    </row>
    <row r="213" spans="1:17" s="262" customFormat="1" ht="51.75" thickBot="1">
      <c r="A213" s="582"/>
      <c r="B213" s="580"/>
      <c r="C213" s="578"/>
      <c r="D213" s="578"/>
      <c r="E213" s="578"/>
      <c r="F213" s="608"/>
      <c r="G213" s="440" t="s">
        <v>75</v>
      </c>
      <c r="H213" s="438" t="s">
        <v>1147</v>
      </c>
      <c r="I213" s="452" t="s">
        <v>403</v>
      </c>
      <c r="J213" s="440" t="s">
        <v>607</v>
      </c>
      <c r="K213" s="263"/>
      <c r="L213" s="452"/>
      <c r="M213" s="264"/>
      <c r="N213" s="264"/>
      <c r="O213" s="264"/>
      <c r="P213" s="264"/>
      <c r="Q213" s="607"/>
    </row>
    <row r="214" spans="1:17" s="262" customFormat="1" ht="51.75" thickBot="1">
      <c r="A214" s="426" t="s">
        <v>219</v>
      </c>
      <c r="B214" s="290" t="s">
        <v>486</v>
      </c>
      <c r="C214" s="427" t="s">
        <v>180</v>
      </c>
      <c r="D214" s="427">
        <v>1</v>
      </c>
      <c r="E214" s="427" t="s">
        <v>691</v>
      </c>
      <c r="F214" s="428" t="s">
        <v>1155</v>
      </c>
      <c r="G214" s="270" t="s">
        <v>75</v>
      </c>
      <c r="H214" s="271" t="s">
        <v>1147</v>
      </c>
      <c r="I214" s="272" t="s">
        <v>403</v>
      </c>
      <c r="J214" s="270" t="s">
        <v>607</v>
      </c>
      <c r="K214" s="273">
        <v>41669</v>
      </c>
      <c r="L214" s="272" t="s">
        <v>608</v>
      </c>
      <c r="M214" s="274"/>
      <c r="N214" s="274"/>
      <c r="O214" s="274"/>
      <c r="P214" s="274"/>
      <c r="Q214" s="276" t="s">
        <v>1074</v>
      </c>
    </row>
    <row r="215" spans="1:17" s="262" customFormat="1" ht="51.75" customHeight="1">
      <c r="A215" s="581" t="s">
        <v>219</v>
      </c>
      <c r="B215" s="579" t="s">
        <v>486</v>
      </c>
      <c r="C215" s="577" t="s">
        <v>180</v>
      </c>
      <c r="D215" s="577">
        <v>1</v>
      </c>
      <c r="E215" s="577" t="s">
        <v>691</v>
      </c>
      <c r="F215" s="592" t="s">
        <v>1157</v>
      </c>
      <c r="G215" s="300" t="s">
        <v>71</v>
      </c>
      <c r="H215" s="309" t="s">
        <v>1144</v>
      </c>
      <c r="I215" s="301" t="s">
        <v>616</v>
      </c>
      <c r="J215" s="462" t="s">
        <v>609</v>
      </c>
      <c r="K215" s="259">
        <v>41674</v>
      </c>
      <c r="L215" s="442" t="s">
        <v>609</v>
      </c>
      <c r="M215" s="260"/>
      <c r="N215" s="260"/>
      <c r="O215" s="260"/>
      <c r="P215" s="260"/>
      <c r="Q215" s="597" t="s">
        <v>1156</v>
      </c>
    </row>
    <row r="216" spans="1:17" s="262" customFormat="1" ht="25.5">
      <c r="A216" s="596"/>
      <c r="B216" s="595"/>
      <c r="C216" s="594"/>
      <c r="D216" s="594"/>
      <c r="E216" s="594"/>
      <c r="F216" s="593"/>
      <c r="G216" s="293" t="s">
        <v>71</v>
      </c>
      <c r="H216" s="429" t="s">
        <v>1145</v>
      </c>
      <c r="I216" s="294" t="s">
        <v>402</v>
      </c>
      <c r="J216" s="293" t="s">
        <v>1089</v>
      </c>
      <c r="K216" s="204">
        <v>41675</v>
      </c>
      <c r="L216" s="451" t="s">
        <v>609</v>
      </c>
      <c r="M216" s="9"/>
      <c r="N216" s="9"/>
      <c r="O216" s="9"/>
      <c r="P216" s="9"/>
      <c r="Q216" s="598"/>
    </row>
    <row r="217" spans="1:17" s="262" customFormat="1" ht="51.75" thickBot="1">
      <c r="A217" s="582"/>
      <c r="B217" s="580"/>
      <c r="C217" s="578"/>
      <c r="D217" s="578"/>
      <c r="E217" s="578"/>
      <c r="F217" s="608"/>
      <c r="G217" s="440" t="s">
        <v>75</v>
      </c>
      <c r="H217" s="438" t="s">
        <v>1147</v>
      </c>
      <c r="I217" s="452" t="s">
        <v>403</v>
      </c>
      <c r="J217" s="440" t="s">
        <v>607</v>
      </c>
      <c r="K217" s="263">
        <v>41669</v>
      </c>
      <c r="L217" s="452" t="s">
        <v>608</v>
      </c>
      <c r="M217" s="264"/>
      <c r="N217" s="264"/>
      <c r="O217" s="264"/>
      <c r="P217" s="264"/>
      <c r="Q217" s="607"/>
    </row>
    <row r="218" spans="1:17" s="262" customFormat="1">
      <c r="A218" s="581" t="s">
        <v>219</v>
      </c>
      <c r="B218" s="579" t="s">
        <v>486</v>
      </c>
      <c r="C218" s="577" t="s">
        <v>180</v>
      </c>
      <c r="D218" s="577">
        <v>1</v>
      </c>
      <c r="E218" s="577" t="s">
        <v>691</v>
      </c>
      <c r="F218" s="592" t="s">
        <v>1158</v>
      </c>
      <c r="G218" s="300" t="s">
        <v>71</v>
      </c>
      <c r="H218" s="309" t="s">
        <v>1144</v>
      </c>
      <c r="I218" s="301" t="s">
        <v>616</v>
      </c>
      <c r="J218" s="462" t="s">
        <v>609</v>
      </c>
      <c r="K218" s="259"/>
      <c r="L218" s="442"/>
      <c r="M218" s="260"/>
      <c r="N218" s="260"/>
      <c r="O218" s="260"/>
      <c r="P218" s="260"/>
      <c r="Q218" s="597" t="s">
        <v>1120</v>
      </c>
    </row>
    <row r="219" spans="1:17" s="262" customFormat="1" ht="25.5">
      <c r="A219" s="596"/>
      <c r="B219" s="595"/>
      <c r="C219" s="594"/>
      <c r="D219" s="594"/>
      <c r="E219" s="594"/>
      <c r="F219" s="593"/>
      <c r="G219" s="293" t="s">
        <v>71</v>
      </c>
      <c r="H219" s="429" t="s">
        <v>1145</v>
      </c>
      <c r="I219" s="294" t="s">
        <v>402</v>
      </c>
      <c r="J219" s="293" t="s">
        <v>1089</v>
      </c>
      <c r="K219" s="204"/>
      <c r="L219" s="451"/>
      <c r="M219" s="9"/>
      <c r="N219" s="9"/>
      <c r="O219" s="9"/>
      <c r="P219" s="9"/>
      <c r="Q219" s="598"/>
    </row>
    <row r="220" spans="1:17" s="262" customFormat="1" ht="38.25">
      <c r="A220" s="596"/>
      <c r="B220" s="595"/>
      <c r="C220" s="594"/>
      <c r="D220" s="594"/>
      <c r="E220" s="594"/>
      <c r="F220" s="593"/>
      <c r="G220" s="293" t="s">
        <v>73</v>
      </c>
      <c r="H220" s="429" t="s">
        <v>526</v>
      </c>
      <c r="I220" s="294" t="s">
        <v>1148</v>
      </c>
      <c r="J220" s="293" t="s">
        <v>609</v>
      </c>
      <c r="K220" s="204"/>
      <c r="L220" s="451"/>
      <c r="M220" s="9"/>
      <c r="N220" s="9"/>
      <c r="O220" s="9"/>
      <c r="P220" s="9"/>
      <c r="Q220" s="598"/>
    </row>
    <row r="221" spans="1:17" s="265" customFormat="1" ht="26.25" thickBot="1">
      <c r="A221" s="596"/>
      <c r="B221" s="595"/>
      <c r="C221" s="594"/>
      <c r="D221" s="594"/>
      <c r="E221" s="594"/>
      <c r="F221" s="593"/>
      <c r="G221" s="293" t="s">
        <v>75</v>
      </c>
      <c r="H221" s="429" t="s">
        <v>1053</v>
      </c>
      <c r="I221" s="293" t="s">
        <v>1055</v>
      </c>
      <c r="J221" s="293" t="s">
        <v>609</v>
      </c>
      <c r="K221" s="204"/>
      <c r="L221" s="451"/>
      <c r="M221" s="9"/>
      <c r="N221" s="9"/>
      <c r="O221" s="9"/>
      <c r="P221" s="9"/>
      <c r="Q221" s="598"/>
    </row>
    <row r="222" spans="1:17" s="261" customFormat="1" ht="12.75" customHeight="1">
      <c r="A222" s="596"/>
      <c r="B222" s="595"/>
      <c r="C222" s="594"/>
      <c r="D222" s="594"/>
      <c r="E222" s="594"/>
      <c r="F222" s="593"/>
      <c r="G222" s="293" t="s">
        <v>71</v>
      </c>
      <c r="H222" s="429" t="s">
        <v>1146</v>
      </c>
      <c r="I222" s="294" t="s">
        <v>1149</v>
      </c>
      <c r="J222" s="293" t="s">
        <v>609</v>
      </c>
      <c r="K222" s="204"/>
      <c r="L222" s="451"/>
      <c r="M222" s="9"/>
      <c r="N222" s="9"/>
      <c r="O222" s="9"/>
      <c r="P222" s="9"/>
      <c r="Q222" s="598"/>
    </row>
    <row r="223" spans="1:17" s="262" customFormat="1" ht="15" customHeight="1">
      <c r="A223" s="596"/>
      <c r="B223" s="595"/>
      <c r="C223" s="594"/>
      <c r="D223" s="594"/>
      <c r="E223" s="594"/>
      <c r="F223" s="593"/>
      <c r="G223" s="439" t="s">
        <v>77</v>
      </c>
      <c r="H223" s="437" t="s">
        <v>611</v>
      </c>
      <c r="I223" s="451" t="s">
        <v>634</v>
      </c>
      <c r="J223" s="293" t="s">
        <v>609</v>
      </c>
      <c r="K223" s="204"/>
      <c r="L223" s="451"/>
      <c r="M223" s="9"/>
      <c r="N223" s="9"/>
      <c r="O223" s="9"/>
      <c r="P223" s="9"/>
      <c r="Q223" s="598"/>
    </row>
    <row r="224" spans="1:17" s="265" customFormat="1" ht="15.75" customHeight="1" thickBot="1">
      <c r="A224" s="596"/>
      <c r="B224" s="595"/>
      <c r="C224" s="594"/>
      <c r="D224" s="594"/>
      <c r="E224" s="594"/>
      <c r="F224" s="593"/>
      <c r="G224" s="471" t="s">
        <v>71</v>
      </c>
      <c r="H224" s="471" t="s">
        <v>625</v>
      </c>
      <c r="I224" s="472" t="s">
        <v>402</v>
      </c>
      <c r="J224" s="471" t="s">
        <v>607</v>
      </c>
      <c r="K224" s="204"/>
      <c r="L224" s="451"/>
      <c r="M224" s="9"/>
      <c r="N224" s="9"/>
      <c r="O224" s="9"/>
      <c r="P224" s="9"/>
      <c r="Q224" s="598"/>
    </row>
    <row r="225" spans="1:18" s="261" customFormat="1" ht="12.75" customHeight="1">
      <c r="A225" s="596"/>
      <c r="B225" s="595"/>
      <c r="C225" s="594"/>
      <c r="D225" s="594"/>
      <c r="E225" s="594"/>
      <c r="F225" s="593"/>
      <c r="G225" s="439" t="s">
        <v>71</v>
      </c>
      <c r="H225" s="437" t="s">
        <v>1059</v>
      </c>
      <c r="I225" s="451" t="s">
        <v>662</v>
      </c>
      <c r="J225" s="439" t="s">
        <v>607</v>
      </c>
      <c r="K225" s="451"/>
      <c r="L225" s="451"/>
      <c r="M225" s="9"/>
      <c r="N225" s="9"/>
      <c r="O225" s="9"/>
      <c r="P225" s="9"/>
      <c r="Q225" s="598"/>
    </row>
    <row r="226" spans="1:18" s="264" customFormat="1" ht="14.25" customHeight="1" thickBot="1">
      <c r="A226" s="582"/>
      <c r="B226" s="580"/>
      <c r="C226" s="578"/>
      <c r="D226" s="578"/>
      <c r="E226" s="578"/>
      <c r="F226" s="608"/>
      <c r="G226" s="440" t="s">
        <v>75</v>
      </c>
      <c r="H226" s="438" t="s">
        <v>1147</v>
      </c>
      <c r="I226" s="452" t="s">
        <v>403</v>
      </c>
      <c r="J226" s="440" t="s">
        <v>607</v>
      </c>
      <c r="K226" s="263"/>
      <c r="L226" s="452"/>
      <c r="Q226" s="607"/>
      <c r="R226" s="475"/>
    </row>
    <row r="227" spans="1:18" s="260" customFormat="1" ht="12.75" customHeight="1">
      <c r="A227" s="581" t="s">
        <v>219</v>
      </c>
      <c r="B227" s="579" t="s">
        <v>486</v>
      </c>
      <c r="C227" s="577" t="s">
        <v>180</v>
      </c>
      <c r="D227" s="577">
        <v>1</v>
      </c>
      <c r="E227" s="577" t="s">
        <v>691</v>
      </c>
      <c r="F227" s="592" t="s">
        <v>1159</v>
      </c>
      <c r="G227" s="430" t="s">
        <v>77</v>
      </c>
      <c r="H227" s="436" t="s">
        <v>611</v>
      </c>
      <c r="I227" s="442" t="s">
        <v>634</v>
      </c>
      <c r="J227" s="300" t="s">
        <v>609</v>
      </c>
      <c r="K227" s="259">
        <v>41689</v>
      </c>
      <c r="L227" s="442" t="s">
        <v>609</v>
      </c>
      <c r="Q227" s="597" t="s">
        <v>1074</v>
      </c>
      <c r="R227" s="476"/>
    </row>
    <row r="228" spans="1:18" s="9" customFormat="1" ht="15" customHeight="1" thickBot="1">
      <c r="A228" s="582"/>
      <c r="B228" s="580"/>
      <c r="C228" s="578"/>
      <c r="D228" s="578"/>
      <c r="E228" s="578"/>
      <c r="F228" s="608"/>
      <c r="G228" s="440" t="s">
        <v>71</v>
      </c>
      <c r="H228" s="438" t="s">
        <v>1059</v>
      </c>
      <c r="I228" s="452" t="s">
        <v>662</v>
      </c>
      <c r="J228" s="440" t="s">
        <v>607</v>
      </c>
      <c r="K228" s="263">
        <v>41688</v>
      </c>
      <c r="L228" s="452" t="s">
        <v>608</v>
      </c>
      <c r="M228" s="264"/>
      <c r="N228" s="264"/>
      <c r="O228" s="264"/>
      <c r="P228" s="264"/>
      <c r="Q228" s="607"/>
      <c r="R228" s="477"/>
    </row>
    <row r="229" spans="1:18" s="9" customFormat="1" ht="51.75" thickBot="1">
      <c r="A229" s="426" t="s">
        <v>219</v>
      </c>
      <c r="B229" s="290" t="s">
        <v>486</v>
      </c>
      <c r="C229" s="427" t="s">
        <v>180</v>
      </c>
      <c r="D229" s="427">
        <v>1</v>
      </c>
      <c r="E229" s="427" t="s">
        <v>691</v>
      </c>
      <c r="F229" s="428" t="s">
        <v>1160</v>
      </c>
      <c r="G229" s="270" t="s">
        <v>71</v>
      </c>
      <c r="H229" s="271" t="s">
        <v>1059</v>
      </c>
      <c r="I229" s="272" t="s">
        <v>662</v>
      </c>
      <c r="J229" s="270" t="s">
        <v>607</v>
      </c>
      <c r="K229" s="273">
        <v>41673</v>
      </c>
      <c r="L229" s="272" t="s">
        <v>623</v>
      </c>
      <c r="M229" s="274"/>
      <c r="N229" s="274"/>
      <c r="O229" s="274"/>
      <c r="P229" s="274"/>
      <c r="Q229" s="276" t="s">
        <v>1074</v>
      </c>
      <c r="R229" s="477"/>
    </row>
    <row r="230" spans="1:18" s="264" customFormat="1" ht="12.75" customHeight="1" thickBot="1">
      <c r="A230" s="581" t="s">
        <v>219</v>
      </c>
      <c r="B230" s="579" t="s">
        <v>486</v>
      </c>
      <c r="C230" s="577" t="s">
        <v>180</v>
      </c>
      <c r="D230" s="577">
        <v>1</v>
      </c>
      <c r="E230" s="577" t="s">
        <v>691</v>
      </c>
      <c r="F230" s="592" t="s">
        <v>1161</v>
      </c>
      <c r="G230" s="300" t="s">
        <v>75</v>
      </c>
      <c r="H230" s="309" t="s">
        <v>1053</v>
      </c>
      <c r="I230" s="300" t="s">
        <v>1055</v>
      </c>
      <c r="J230" s="300" t="s">
        <v>609</v>
      </c>
      <c r="K230" s="259">
        <v>41671</v>
      </c>
      <c r="L230" s="442" t="s">
        <v>609</v>
      </c>
      <c r="M230" s="260"/>
      <c r="N230" s="260"/>
      <c r="O230" s="260"/>
      <c r="P230" s="260"/>
      <c r="Q230" s="597" t="s">
        <v>1074</v>
      </c>
      <c r="R230" s="475"/>
    </row>
    <row r="231" spans="1:18" s="267" customFormat="1" ht="51.75" thickBot="1">
      <c r="A231" s="596"/>
      <c r="B231" s="595"/>
      <c r="C231" s="594"/>
      <c r="D231" s="594"/>
      <c r="E231" s="594"/>
      <c r="F231" s="593"/>
      <c r="G231" s="444" t="s">
        <v>75</v>
      </c>
      <c r="H231" s="441" t="s">
        <v>1147</v>
      </c>
      <c r="I231" s="443" t="s">
        <v>403</v>
      </c>
      <c r="J231" s="444" t="s">
        <v>607</v>
      </c>
      <c r="K231" s="257">
        <v>41669</v>
      </c>
      <c r="L231" s="443" t="s">
        <v>608</v>
      </c>
      <c r="M231" s="205"/>
      <c r="N231" s="205"/>
      <c r="O231" s="205"/>
      <c r="P231" s="205"/>
      <c r="Q231" s="598"/>
      <c r="R231" s="478"/>
    </row>
    <row r="232" spans="1:18" s="260" customFormat="1" ht="12.75" customHeight="1">
      <c r="A232" s="589" t="s">
        <v>219</v>
      </c>
      <c r="B232" s="586" t="s">
        <v>486</v>
      </c>
      <c r="C232" s="567" t="s">
        <v>180</v>
      </c>
      <c r="D232" s="567">
        <v>1</v>
      </c>
      <c r="E232" s="567" t="s">
        <v>691</v>
      </c>
      <c r="F232" s="575" t="s">
        <v>1163</v>
      </c>
      <c r="G232" s="300" t="s">
        <v>71</v>
      </c>
      <c r="H232" s="309" t="s">
        <v>1145</v>
      </c>
      <c r="I232" s="301" t="s">
        <v>402</v>
      </c>
      <c r="J232" s="300" t="s">
        <v>1089</v>
      </c>
      <c r="K232" s="442"/>
      <c r="L232" s="442"/>
      <c r="Q232" s="572" t="s">
        <v>1162</v>
      </c>
      <c r="R232" s="476"/>
    </row>
    <row r="233" spans="1:18" s="205" customFormat="1" ht="15.75" customHeight="1" thickBot="1">
      <c r="A233" s="591"/>
      <c r="B233" s="588"/>
      <c r="C233" s="585"/>
      <c r="D233" s="585"/>
      <c r="E233" s="585"/>
      <c r="F233" s="576"/>
      <c r="G233" s="440" t="s">
        <v>71</v>
      </c>
      <c r="H233" s="438" t="s">
        <v>1059</v>
      </c>
      <c r="I233" s="452" t="s">
        <v>662</v>
      </c>
      <c r="J233" s="440" t="s">
        <v>607</v>
      </c>
      <c r="K233" s="263"/>
      <c r="L233" s="452"/>
      <c r="M233" s="264"/>
      <c r="N233" s="264"/>
      <c r="O233" s="264"/>
      <c r="P233" s="264"/>
      <c r="Q233" s="574"/>
      <c r="R233" s="479"/>
    </row>
    <row r="234" spans="1:18" s="274" customFormat="1" ht="51.75" thickBot="1">
      <c r="A234" s="434" t="s">
        <v>219</v>
      </c>
      <c r="B234" s="433" t="s">
        <v>486</v>
      </c>
      <c r="C234" s="432" t="s">
        <v>180</v>
      </c>
      <c r="D234" s="432">
        <v>2</v>
      </c>
      <c r="E234" s="432" t="s">
        <v>181</v>
      </c>
      <c r="F234" s="431" t="s">
        <v>1048</v>
      </c>
      <c r="G234" s="432" t="s">
        <v>75</v>
      </c>
      <c r="H234" s="432" t="s">
        <v>1164</v>
      </c>
      <c r="I234" s="432" t="s">
        <v>404</v>
      </c>
      <c r="J234" s="445" t="s">
        <v>607</v>
      </c>
      <c r="K234" s="275">
        <v>41670</v>
      </c>
      <c r="L234" s="445" t="s">
        <v>623</v>
      </c>
      <c r="M234" s="267"/>
      <c r="N234" s="267"/>
      <c r="O234" s="267"/>
      <c r="P234" s="267"/>
      <c r="Q234" s="435" t="s">
        <v>1074</v>
      </c>
      <c r="R234" s="480"/>
    </row>
    <row r="235" spans="1:18" s="274" customFormat="1" ht="13.5" thickBot="1">
      <c r="A235" s="581" t="s">
        <v>219</v>
      </c>
      <c r="B235" s="579" t="s">
        <v>486</v>
      </c>
      <c r="C235" s="577" t="s">
        <v>180</v>
      </c>
      <c r="D235" s="577">
        <v>2</v>
      </c>
      <c r="E235" s="577" t="s">
        <v>181</v>
      </c>
      <c r="F235" s="592" t="s">
        <v>505</v>
      </c>
      <c r="G235" s="430" t="s">
        <v>71</v>
      </c>
      <c r="H235" s="430" t="s">
        <v>1165</v>
      </c>
      <c r="I235" s="430" t="s">
        <v>580</v>
      </c>
      <c r="J235" s="442" t="s">
        <v>609</v>
      </c>
      <c r="K235" s="481">
        <v>41676</v>
      </c>
      <c r="L235" s="482" t="s">
        <v>1168</v>
      </c>
      <c r="M235" s="476"/>
      <c r="N235" s="260"/>
      <c r="O235" s="260"/>
      <c r="P235" s="260"/>
      <c r="Q235" s="597" t="s">
        <v>1092</v>
      </c>
      <c r="R235" s="480"/>
    </row>
    <row r="236" spans="1:18" s="274" customFormat="1" ht="26.25" thickBot="1">
      <c r="A236" s="596"/>
      <c r="B236" s="595"/>
      <c r="C236" s="594"/>
      <c r="D236" s="594"/>
      <c r="E236" s="594"/>
      <c r="F236" s="593"/>
      <c r="G236" s="439" t="s">
        <v>73</v>
      </c>
      <c r="H236" s="439" t="s">
        <v>655</v>
      </c>
      <c r="I236" s="439" t="s">
        <v>1167</v>
      </c>
      <c r="J236" s="451" t="s">
        <v>609</v>
      </c>
      <c r="K236" s="204">
        <v>41660</v>
      </c>
      <c r="L236" s="447" t="s">
        <v>1168</v>
      </c>
      <c r="M236" s="9"/>
      <c r="N236" s="9"/>
      <c r="O236" s="9"/>
      <c r="P236" s="9"/>
      <c r="Q236" s="598"/>
      <c r="R236" s="480"/>
    </row>
    <row r="237" spans="1:18" s="274" customFormat="1" ht="51.75" thickBot="1">
      <c r="A237" s="596"/>
      <c r="B237" s="595"/>
      <c r="C237" s="594"/>
      <c r="D237" s="594"/>
      <c r="E237" s="594"/>
      <c r="F237" s="593"/>
      <c r="G237" s="293" t="s">
        <v>75</v>
      </c>
      <c r="H237" s="293" t="s">
        <v>1166</v>
      </c>
      <c r="I237" s="293" t="s">
        <v>403</v>
      </c>
      <c r="J237" s="294" t="s">
        <v>609</v>
      </c>
      <c r="K237" s="295"/>
      <c r="L237" s="294"/>
      <c r="M237" s="9"/>
      <c r="N237" s="9"/>
      <c r="O237" s="9"/>
      <c r="P237" s="9"/>
      <c r="Q237" s="598"/>
      <c r="R237" s="480"/>
    </row>
    <row r="238" spans="1:18" s="274" customFormat="1" ht="15.75" customHeight="1" thickBot="1">
      <c r="A238" s="596"/>
      <c r="B238" s="595"/>
      <c r="C238" s="594"/>
      <c r="D238" s="594"/>
      <c r="E238" s="594"/>
      <c r="F238" s="593"/>
      <c r="G238" s="439" t="s">
        <v>77</v>
      </c>
      <c r="H238" s="439" t="s">
        <v>611</v>
      </c>
      <c r="I238" s="439" t="s">
        <v>634</v>
      </c>
      <c r="J238" s="451" t="s">
        <v>609</v>
      </c>
      <c r="K238" s="204">
        <v>41673</v>
      </c>
      <c r="L238" s="451" t="s">
        <v>1168</v>
      </c>
      <c r="M238" s="9"/>
      <c r="N238" s="9"/>
      <c r="O238" s="9"/>
      <c r="P238" s="9"/>
      <c r="Q238" s="598"/>
      <c r="R238" s="480"/>
    </row>
    <row r="239" spans="1:18" s="274" customFormat="1" ht="15.75" customHeight="1" thickBot="1">
      <c r="A239" s="582"/>
      <c r="B239" s="580"/>
      <c r="C239" s="578"/>
      <c r="D239" s="578"/>
      <c r="E239" s="578"/>
      <c r="F239" s="608"/>
      <c r="G239" s="440" t="s">
        <v>75</v>
      </c>
      <c r="H239" s="440" t="s">
        <v>1164</v>
      </c>
      <c r="I239" s="440" t="s">
        <v>404</v>
      </c>
      <c r="J239" s="452" t="s">
        <v>607</v>
      </c>
      <c r="K239" s="263">
        <v>41671</v>
      </c>
      <c r="L239" s="452" t="s">
        <v>1168</v>
      </c>
      <c r="M239" s="264"/>
      <c r="N239" s="264"/>
      <c r="O239" s="264"/>
      <c r="P239" s="264"/>
      <c r="Q239" s="607"/>
      <c r="R239" s="480"/>
    </row>
    <row r="240" spans="1:18" s="277" customFormat="1" ht="13.5" thickBot="1">
      <c r="A240" s="581" t="s">
        <v>219</v>
      </c>
      <c r="B240" s="579" t="s">
        <v>486</v>
      </c>
      <c r="C240" s="577" t="s">
        <v>180</v>
      </c>
      <c r="D240" s="577">
        <v>2</v>
      </c>
      <c r="E240" s="577" t="s">
        <v>182</v>
      </c>
      <c r="F240" s="592" t="s">
        <v>506</v>
      </c>
      <c r="G240" s="483" t="s">
        <v>71</v>
      </c>
      <c r="H240" s="483" t="s">
        <v>361</v>
      </c>
      <c r="I240" s="483" t="s">
        <v>527</v>
      </c>
      <c r="J240" s="495"/>
      <c r="K240" s="259"/>
      <c r="L240" s="495"/>
      <c r="M240" s="260"/>
      <c r="N240" s="260"/>
      <c r="O240" s="260"/>
      <c r="P240" s="260"/>
      <c r="Q240" s="597" t="s">
        <v>1173</v>
      </c>
    </row>
    <row r="241" spans="1:18" s="9" customFormat="1" ht="25.5">
      <c r="A241" s="596"/>
      <c r="B241" s="595"/>
      <c r="C241" s="594"/>
      <c r="D241" s="594"/>
      <c r="E241" s="594"/>
      <c r="F241" s="593"/>
      <c r="G241" s="492" t="s">
        <v>73</v>
      </c>
      <c r="H241" s="492" t="s">
        <v>1170</v>
      </c>
      <c r="I241" s="492" t="s">
        <v>1172</v>
      </c>
      <c r="J241" s="500"/>
      <c r="K241" s="204"/>
      <c r="L241" s="500"/>
      <c r="Q241" s="598"/>
      <c r="R241" s="477"/>
    </row>
    <row r="242" spans="1:18" s="9" customFormat="1" ht="50.25" customHeight="1">
      <c r="A242" s="596"/>
      <c r="B242" s="595"/>
      <c r="C242" s="594"/>
      <c r="D242" s="594"/>
      <c r="E242" s="594"/>
      <c r="F242" s="593"/>
      <c r="G242" s="500" t="s">
        <v>75</v>
      </c>
      <c r="H242" s="491" t="s">
        <v>1147</v>
      </c>
      <c r="I242" s="500" t="s">
        <v>403</v>
      </c>
      <c r="J242" s="500"/>
      <c r="K242" s="500"/>
      <c r="L242" s="500"/>
      <c r="Q242" s="598"/>
      <c r="R242" s="477"/>
    </row>
    <row r="243" spans="1:18" s="9" customFormat="1" ht="15" customHeight="1">
      <c r="A243" s="596"/>
      <c r="B243" s="595"/>
      <c r="C243" s="594"/>
      <c r="D243" s="594"/>
      <c r="E243" s="594"/>
      <c r="F243" s="593"/>
      <c r="G243" s="492" t="s">
        <v>77</v>
      </c>
      <c r="H243" s="492" t="s">
        <v>611</v>
      </c>
      <c r="I243" s="492" t="s">
        <v>634</v>
      </c>
      <c r="J243" s="500"/>
      <c r="K243" s="204"/>
      <c r="L243" s="500"/>
      <c r="Q243" s="598"/>
      <c r="R243" s="477"/>
    </row>
    <row r="244" spans="1:18" s="264" customFormat="1" ht="15.75" customHeight="1" thickBot="1">
      <c r="A244" s="596"/>
      <c r="B244" s="595"/>
      <c r="C244" s="594"/>
      <c r="D244" s="594"/>
      <c r="E244" s="594"/>
      <c r="F244" s="593"/>
      <c r="G244" s="492" t="s">
        <v>71</v>
      </c>
      <c r="H244" s="492" t="s">
        <v>372</v>
      </c>
      <c r="I244" s="492" t="s">
        <v>651</v>
      </c>
      <c r="J244" s="500"/>
      <c r="K244" s="204"/>
      <c r="L244" s="500"/>
      <c r="M244" s="9"/>
      <c r="N244" s="9"/>
      <c r="O244" s="9"/>
      <c r="P244" s="9"/>
      <c r="Q244" s="598"/>
      <c r="R244" s="475"/>
    </row>
    <row r="245" spans="1:18" s="267" customFormat="1" ht="26.25" thickBot="1">
      <c r="A245" s="596"/>
      <c r="B245" s="595"/>
      <c r="C245" s="594"/>
      <c r="D245" s="594"/>
      <c r="E245" s="594"/>
      <c r="F245" s="593"/>
      <c r="G245" s="485" t="s">
        <v>71</v>
      </c>
      <c r="H245" s="485" t="s">
        <v>1145</v>
      </c>
      <c r="I245" s="485" t="s">
        <v>402</v>
      </c>
      <c r="J245" s="499"/>
      <c r="K245" s="279"/>
      <c r="L245" s="499"/>
      <c r="M245" s="256"/>
      <c r="N245" s="256"/>
      <c r="O245" s="256"/>
      <c r="P245" s="256"/>
      <c r="Q245" s="598"/>
      <c r="R245" s="478"/>
    </row>
    <row r="246" spans="1:18" s="260" customFormat="1" ht="25.5" customHeight="1">
      <c r="A246" s="596"/>
      <c r="B246" s="595"/>
      <c r="C246" s="594"/>
      <c r="D246" s="594"/>
      <c r="E246" s="594"/>
      <c r="F246" s="593"/>
      <c r="G246" s="492" t="s">
        <v>75</v>
      </c>
      <c r="H246" s="492" t="s">
        <v>405</v>
      </c>
      <c r="I246" s="492" t="s">
        <v>406</v>
      </c>
      <c r="J246" s="500"/>
      <c r="K246" s="500"/>
      <c r="L246" s="500"/>
      <c r="M246" s="9"/>
      <c r="N246" s="9"/>
      <c r="O246" s="9"/>
      <c r="P246" s="9"/>
      <c r="Q246" s="598"/>
      <c r="R246" s="476"/>
    </row>
    <row r="247" spans="1:18" s="9" customFormat="1" ht="15" customHeight="1">
      <c r="A247" s="596"/>
      <c r="B247" s="595"/>
      <c r="C247" s="594"/>
      <c r="D247" s="594"/>
      <c r="E247" s="594"/>
      <c r="F247" s="593"/>
      <c r="G247" s="492" t="s">
        <v>75</v>
      </c>
      <c r="H247" s="492" t="s">
        <v>1164</v>
      </c>
      <c r="I247" s="492" t="s">
        <v>404</v>
      </c>
      <c r="J247" s="500"/>
      <c r="K247" s="500"/>
      <c r="L247" s="500"/>
      <c r="Q247" s="598"/>
      <c r="R247" s="477"/>
    </row>
    <row r="248" spans="1:18" s="9" customFormat="1" ht="51.75" thickBot="1">
      <c r="A248" s="582"/>
      <c r="B248" s="580"/>
      <c r="C248" s="578"/>
      <c r="D248" s="578"/>
      <c r="E248" s="578"/>
      <c r="F248" s="608"/>
      <c r="G248" s="493" t="s">
        <v>75</v>
      </c>
      <c r="H248" s="493" t="s">
        <v>748</v>
      </c>
      <c r="I248" s="493" t="s">
        <v>1171</v>
      </c>
      <c r="J248" s="501"/>
      <c r="K248" s="501"/>
      <c r="L248" s="501"/>
      <c r="M248" s="264"/>
      <c r="N248" s="264"/>
      <c r="O248" s="264"/>
      <c r="P248" s="264"/>
      <c r="Q248" s="607"/>
      <c r="R248" s="477"/>
    </row>
    <row r="249" spans="1:18" s="9" customFormat="1" ht="51.75" thickBot="1">
      <c r="A249" s="268" t="s">
        <v>219</v>
      </c>
      <c r="B249" s="269" t="s">
        <v>486</v>
      </c>
      <c r="C249" s="270" t="s">
        <v>180</v>
      </c>
      <c r="D249" s="270">
        <v>2</v>
      </c>
      <c r="E249" s="270" t="s">
        <v>182</v>
      </c>
      <c r="F249" s="271" t="s">
        <v>339</v>
      </c>
      <c r="G249" s="270" t="s">
        <v>77</v>
      </c>
      <c r="H249" s="270" t="s">
        <v>611</v>
      </c>
      <c r="I249" s="270" t="s">
        <v>634</v>
      </c>
      <c r="J249" s="273" t="s">
        <v>609</v>
      </c>
      <c r="K249" s="273">
        <v>41673</v>
      </c>
      <c r="L249" s="272" t="s">
        <v>1168</v>
      </c>
      <c r="M249" s="274"/>
      <c r="N249" s="274"/>
      <c r="O249" s="274"/>
      <c r="P249" s="274"/>
      <c r="Q249" s="276" t="s">
        <v>1074</v>
      </c>
      <c r="R249" s="477"/>
    </row>
    <row r="250" spans="1:18" s="9" customFormat="1" ht="51.75" thickBot="1">
      <c r="A250" s="487" t="s">
        <v>219</v>
      </c>
      <c r="B250" s="486" t="s">
        <v>486</v>
      </c>
      <c r="C250" s="484" t="s">
        <v>180</v>
      </c>
      <c r="D250" s="484">
        <v>2</v>
      </c>
      <c r="E250" s="484" t="s">
        <v>182</v>
      </c>
      <c r="F250" s="488" t="s">
        <v>652</v>
      </c>
      <c r="G250" s="484" t="s">
        <v>73</v>
      </c>
      <c r="H250" s="484" t="s">
        <v>655</v>
      </c>
      <c r="I250" s="484" t="s">
        <v>1167</v>
      </c>
      <c r="J250" s="275" t="s">
        <v>609</v>
      </c>
      <c r="K250" s="275">
        <v>41664</v>
      </c>
      <c r="L250" s="498" t="s">
        <v>1168</v>
      </c>
      <c r="M250" s="267"/>
      <c r="N250" s="267"/>
      <c r="O250" s="267"/>
      <c r="P250" s="267"/>
      <c r="Q250" s="489" t="s">
        <v>1074</v>
      </c>
      <c r="R250" s="477"/>
    </row>
    <row r="251" spans="1:18" s="9" customFormat="1">
      <c r="A251" s="589" t="s">
        <v>219</v>
      </c>
      <c r="B251" s="586" t="s">
        <v>486</v>
      </c>
      <c r="C251" s="567" t="s">
        <v>180</v>
      </c>
      <c r="D251" s="567">
        <v>2</v>
      </c>
      <c r="E251" s="567" t="s">
        <v>182</v>
      </c>
      <c r="F251" s="575" t="s">
        <v>507</v>
      </c>
      <c r="G251" s="483" t="s">
        <v>71</v>
      </c>
      <c r="H251" s="483" t="s">
        <v>361</v>
      </c>
      <c r="I251" s="483" t="s">
        <v>527</v>
      </c>
      <c r="J251" s="495" t="s">
        <v>609</v>
      </c>
      <c r="K251" s="495"/>
      <c r="L251" s="495"/>
      <c r="M251" s="260"/>
      <c r="N251" s="260"/>
      <c r="O251" s="260"/>
      <c r="P251" s="260"/>
      <c r="Q251" s="572" t="s">
        <v>1173</v>
      </c>
      <c r="R251" s="477"/>
    </row>
    <row r="252" spans="1:18" s="9" customFormat="1">
      <c r="A252" s="590"/>
      <c r="B252" s="587"/>
      <c r="C252" s="584"/>
      <c r="D252" s="584"/>
      <c r="E252" s="584"/>
      <c r="F252" s="583"/>
      <c r="G252" s="492" t="s">
        <v>71</v>
      </c>
      <c r="H252" s="491" t="s">
        <v>1169</v>
      </c>
      <c r="I252" s="492" t="s">
        <v>580</v>
      </c>
      <c r="J252" s="500" t="s">
        <v>609</v>
      </c>
      <c r="K252" s="500"/>
      <c r="L252" s="500"/>
      <c r="Q252" s="573"/>
      <c r="R252" s="477"/>
    </row>
    <row r="253" spans="1:18" s="9" customFormat="1" ht="15" customHeight="1">
      <c r="A253" s="590"/>
      <c r="B253" s="587"/>
      <c r="C253" s="584"/>
      <c r="D253" s="584"/>
      <c r="E253" s="584"/>
      <c r="F253" s="583"/>
      <c r="G253" s="492" t="s">
        <v>73</v>
      </c>
      <c r="H253" s="492" t="s">
        <v>655</v>
      </c>
      <c r="I253" s="492" t="s">
        <v>1167</v>
      </c>
      <c r="J253" s="500" t="s">
        <v>609</v>
      </c>
      <c r="K253" s="500"/>
      <c r="L253" s="500"/>
      <c r="Q253" s="573"/>
      <c r="R253" s="477"/>
    </row>
    <row r="254" spans="1:18" s="264" customFormat="1" ht="26.25" thickBot="1">
      <c r="A254" s="590"/>
      <c r="B254" s="587"/>
      <c r="C254" s="584"/>
      <c r="D254" s="584"/>
      <c r="E254" s="584"/>
      <c r="F254" s="583"/>
      <c r="G254" s="492" t="s">
        <v>73</v>
      </c>
      <c r="H254" s="492" t="s">
        <v>1170</v>
      </c>
      <c r="I254" s="492" t="s">
        <v>1172</v>
      </c>
      <c r="J254" s="500" t="s">
        <v>609</v>
      </c>
      <c r="K254" s="204"/>
      <c r="L254" s="500"/>
      <c r="M254" s="9"/>
      <c r="N254" s="9"/>
      <c r="O254" s="9"/>
      <c r="P254" s="9"/>
      <c r="Q254" s="573"/>
      <c r="R254" s="475"/>
    </row>
    <row r="255" spans="1:18" s="260" customFormat="1" ht="51">
      <c r="A255" s="590"/>
      <c r="B255" s="587"/>
      <c r="C255" s="584"/>
      <c r="D255" s="584"/>
      <c r="E255" s="584"/>
      <c r="F255" s="583"/>
      <c r="G255" s="500" t="s">
        <v>75</v>
      </c>
      <c r="H255" s="491" t="s">
        <v>1147</v>
      </c>
      <c r="I255" s="500" t="s">
        <v>403</v>
      </c>
      <c r="J255" s="500" t="s">
        <v>609</v>
      </c>
      <c r="K255" s="204"/>
      <c r="L255" s="500"/>
      <c r="M255" s="9"/>
      <c r="N255" s="9"/>
      <c r="O255" s="9"/>
      <c r="P255" s="9"/>
      <c r="Q255" s="573"/>
      <c r="R255" s="476"/>
    </row>
    <row r="256" spans="1:18" s="205" customFormat="1" ht="13.5" thickBot="1">
      <c r="A256" s="590"/>
      <c r="B256" s="587"/>
      <c r="C256" s="584"/>
      <c r="D256" s="584"/>
      <c r="E256" s="584"/>
      <c r="F256" s="583"/>
      <c r="G256" s="492" t="s">
        <v>77</v>
      </c>
      <c r="H256" s="492" t="s">
        <v>611</v>
      </c>
      <c r="I256" s="492" t="s">
        <v>634</v>
      </c>
      <c r="J256" s="500" t="s">
        <v>609</v>
      </c>
      <c r="K256" s="204"/>
      <c r="L256" s="500"/>
      <c r="M256" s="9"/>
      <c r="N256" s="9"/>
      <c r="O256" s="9"/>
      <c r="P256" s="9"/>
      <c r="Q256" s="573"/>
      <c r="R256" s="479"/>
    </row>
    <row r="257" spans="1:18" s="260" customFormat="1" ht="12.75" customHeight="1">
      <c r="A257" s="590"/>
      <c r="B257" s="587"/>
      <c r="C257" s="584"/>
      <c r="D257" s="584"/>
      <c r="E257" s="584"/>
      <c r="F257" s="583"/>
      <c r="G257" s="492" t="s">
        <v>71</v>
      </c>
      <c r="H257" s="492" t="s">
        <v>372</v>
      </c>
      <c r="I257" s="492" t="s">
        <v>651</v>
      </c>
      <c r="J257" s="500" t="s">
        <v>607</v>
      </c>
      <c r="K257" s="500"/>
      <c r="L257" s="500"/>
      <c r="M257" s="9"/>
      <c r="N257" s="9"/>
      <c r="O257" s="9"/>
      <c r="P257" s="9"/>
      <c r="Q257" s="573"/>
      <c r="R257" s="476"/>
    </row>
    <row r="258" spans="1:18" s="9" customFormat="1" ht="25.5">
      <c r="A258" s="590"/>
      <c r="B258" s="587"/>
      <c r="C258" s="584"/>
      <c r="D258" s="584"/>
      <c r="E258" s="584"/>
      <c r="F258" s="583"/>
      <c r="G258" s="492" t="s">
        <v>71</v>
      </c>
      <c r="H258" s="492" t="s">
        <v>1145</v>
      </c>
      <c r="I258" s="492" t="s">
        <v>402</v>
      </c>
      <c r="J258" s="500" t="s">
        <v>607</v>
      </c>
      <c r="K258" s="500"/>
      <c r="L258" s="500"/>
      <c r="Q258" s="573"/>
      <c r="R258" s="477"/>
    </row>
    <row r="259" spans="1:18" s="9" customFormat="1" ht="25.5">
      <c r="A259" s="590"/>
      <c r="B259" s="587"/>
      <c r="C259" s="584"/>
      <c r="D259" s="584"/>
      <c r="E259" s="584"/>
      <c r="F259" s="583"/>
      <c r="G259" s="492" t="s">
        <v>75</v>
      </c>
      <c r="H259" s="492" t="s">
        <v>405</v>
      </c>
      <c r="I259" s="492" t="s">
        <v>406</v>
      </c>
      <c r="J259" s="500" t="s">
        <v>607</v>
      </c>
      <c r="K259" s="500"/>
      <c r="L259" s="500"/>
      <c r="Q259" s="573"/>
      <c r="R259" s="477"/>
    </row>
    <row r="260" spans="1:18" s="9" customFormat="1">
      <c r="A260" s="590"/>
      <c r="B260" s="587"/>
      <c r="C260" s="584"/>
      <c r="D260" s="584"/>
      <c r="E260" s="584"/>
      <c r="F260" s="583"/>
      <c r="G260" s="492" t="s">
        <v>75</v>
      </c>
      <c r="H260" s="492" t="s">
        <v>1164</v>
      </c>
      <c r="I260" s="492" t="s">
        <v>404</v>
      </c>
      <c r="J260" s="500" t="s">
        <v>607</v>
      </c>
      <c r="K260" s="500"/>
      <c r="L260" s="500"/>
      <c r="Q260" s="573"/>
      <c r="R260" s="477"/>
    </row>
    <row r="261" spans="1:18" s="9" customFormat="1" ht="15" customHeight="1" thickBot="1">
      <c r="A261" s="591"/>
      <c r="B261" s="588"/>
      <c r="C261" s="585"/>
      <c r="D261" s="585"/>
      <c r="E261" s="585"/>
      <c r="F261" s="576"/>
      <c r="G261" s="493" t="s">
        <v>75</v>
      </c>
      <c r="H261" s="493" t="s">
        <v>748</v>
      </c>
      <c r="I261" s="493" t="s">
        <v>1171</v>
      </c>
      <c r="J261" s="501" t="s">
        <v>607</v>
      </c>
      <c r="K261" s="501"/>
      <c r="L261" s="501"/>
      <c r="M261" s="264"/>
      <c r="N261" s="264"/>
      <c r="O261" s="264"/>
      <c r="P261" s="264"/>
      <c r="Q261" s="574"/>
      <c r="R261" s="477"/>
    </row>
    <row r="262" spans="1:18" s="9" customFormat="1" ht="51.75" thickBot="1">
      <c r="A262" s="268" t="s">
        <v>219</v>
      </c>
      <c r="B262" s="269" t="s">
        <v>486</v>
      </c>
      <c r="C262" s="270" t="s">
        <v>180</v>
      </c>
      <c r="D262" s="270">
        <v>2</v>
      </c>
      <c r="E262" s="270" t="s">
        <v>182</v>
      </c>
      <c r="F262" s="271" t="s">
        <v>998</v>
      </c>
      <c r="G262" s="270" t="s">
        <v>77</v>
      </c>
      <c r="H262" s="270" t="s">
        <v>611</v>
      </c>
      <c r="I262" s="270" t="s">
        <v>634</v>
      </c>
      <c r="J262" s="273" t="s">
        <v>609</v>
      </c>
      <c r="K262" s="273">
        <v>41673</v>
      </c>
      <c r="L262" s="272" t="s">
        <v>1168</v>
      </c>
      <c r="M262" s="274"/>
      <c r="N262" s="274"/>
      <c r="O262" s="274"/>
      <c r="P262" s="274"/>
      <c r="Q262" s="276" t="s">
        <v>1074</v>
      </c>
    </row>
    <row r="263" spans="1:18" s="9" customFormat="1" ht="39.75" customHeight="1" thickBot="1">
      <c r="A263" s="487" t="s">
        <v>219</v>
      </c>
      <c r="B263" s="486" t="s">
        <v>486</v>
      </c>
      <c r="C263" s="484" t="s">
        <v>180</v>
      </c>
      <c r="D263" s="484">
        <v>2</v>
      </c>
      <c r="E263" s="484" t="s">
        <v>182</v>
      </c>
      <c r="F263" s="488" t="s">
        <v>335</v>
      </c>
      <c r="G263" s="484" t="s">
        <v>77</v>
      </c>
      <c r="H263" s="484" t="s">
        <v>611</v>
      </c>
      <c r="I263" s="484" t="s">
        <v>634</v>
      </c>
      <c r="J263" s="275" t="s">
        <v>609</v>
      </c>
      <c r="K263" s="275">
        <v>41673</v>
      </c>
      <c r="L263" s="498" t="s">
        <v>1168</v>
      </c>
      <c r="M263" s="267"/>
      <c r="N263" s="267"/>
      <c r="O263" s="267"/>
      <c r="P263" s="267"/>
      <c r="Q263" s="489" t="s">
        <v>1074</v>
      </c>
    </row>
    <row r="264" spans="1:18" s="9" customFormat="1">
      <c r="A264" s="589" t="s">
        <v>219</v>
      </c>
      <c r="B264" s="586" t="s">
        <v>486</v>
      </c>
      <c r="C264" s="567" t="s">
        <v>180</v>
      </c>
      <c r="D264" s="567">
        <v>2</v>
      </c>
      <c r="E264" s="567" t="s">
        <v>182</v>
      </c>
      <c r="F264" s="575" t="s">
        <v>374</v>
      </c>
      <c r="G264" s="483" t="s">
        <v>71</v>
      </c>
      <c r="H264" s="483" t="s">
        <v>361</v>
      </c>
      <c r="I264" s="483" t="s">
        <v>527</v>
      </c>
      <c r="J264" s="495" t="s">
        <v>609</v>
      </c>
      <c r="K264" s="259">
        <v>41682</v>
      </c>
      <c r="L264" s="495" t="s">
        <v>1168</v>
      </c>
      <c r="M264" s="260"/>
      <c r="N264" s="260"/>
      <c r="O264" s="260"/>
      <c r="P264" s="260"/>
      <c r="Q264" s="572" t="s">
        <v>1074</v>
      </c>
      <c r="R264" s="477"/>
    </row>
    <row r="265" spans="1:18" s="9" customFormat="1" ht="13.5" thickBot="1">
      <c r="A265" s="591"/>
      <c r="B265" s="588"/>
      <c r="C265" s="585"/>
      <c r="D265" s="585"/>
      <c r="E265" s="585"/>
      <c r="F265" s="576"/>
      <c r="G265" s="493" t="s">
        <v>77</v>
      </c>
      <c r="H265" s="493" t="s">
        <v>611</v>
      </c>
      <c r="I265" s="493" t="s">
        <v>634</v>
      </c>
      <c r="J265" s="263" t="s">
        <v>609</v>
      </c>
      <c r="K265" s="263">
        <v>41673</v>
      </c>
      <c r="L265" s="501" t="s">
        <v>1168</v>
      </c>
      <c r="M265" s="264"/>
      <c r="N265" s="264"/>
      <c r="O265" s="264"/>
      <c r="P265" s="264"/>
      <c r="Q265" s="574"/>
      <c r="R265" s="477"/>
    </row>
    <row r="266" spans="1:18" s="9" customFormat="1" ht="51.75" thickBot="1">
      <c r="A266" s="268" t="s">
        <v>219</v>
      </c>
      <c r="B266" s="269" t="s">
        <v>486</v>
      </c>
      <c r="C266" s="270" t="s">
        <v>180</v>
      </c>
      <c r="D266" s="270">
        <v>2</v>
      </c>
      <c r="E266" s="270" t="s">
        <v>182</v>
      </c>
      <c r="F266" s="271" t="s">
        <v>653</v>
      </c>
      <c r="G266" s="270" t="s">
        <v>77</v>
      </c>
      <c r="H266" s="270" t="s">
        <v>611</v>
      </c>
      <c r="I266" s="270" t="s">
        <v>634</v>
      </c>
      <c r="J266" s="273" t="s">
        <v>609</v>
      </c>
      <c r="K266" s="273">
        <v>41676</v>
      </c>
      <c r="L266" s="272" t="s">
        <v>1168</v>
      </c>
      <c r="M266" s="274"/>
      <c r="N266" s="274"/>
      <c r="O266" s="274"/>
      <c r="P266" s="274"/>
      <c r="Q266" s="276" t="s">
        <v>1074</v>
      </c>
    </row>
    <row r="267" spans="1:18" s="9" customFormat="1">
      <c r="A267" s="581" t="s">
        <v>219</v>
      </c>
      <c r="B267" s="579" t="s">
        <v>486</v>
      </c>
      <c r="C267" s="577" t="s">
        <v>180</v>
      </c>
      <c r="D267" s="577">
        <v>2</v>
      </c>
      <c r="E267" s="577" t="s">
        <v>182</v>
      </c>
      <c r="F267" s="592" t="s">
        <v>654</v>
      </c>
      <c r="G267" s="483" t="s">
        <v>71</v>
      </c>
      <c r="H267" s="483" t="s">
        <v>361</v>
      </c>
      <c r="I267" s="483" t="s">
        <v>527</v>
      </c>
      <c r="J267" s="495" t="s">
        <v>609</v>
      </c>
      <c r="K267" s="259">
        <v>41673</v>
      </c>
      <c r="L267" s="495" t="s">
        <v>1168</v>
      </c>
      <c r="M267" s="260"/>
      <c r="N267" s="260"/>
      <c r="O267" s="260"/>
      <c r="P267" s="260"/>
      <c r="Q267" s="597" t="s">
        <v>1092</v>
      </c>
      <c r="R267" s="477"/>
    </row>
    <row r="268" spans="1:18" s="9" customFormat="1" ht="15" customHeight="1">
      <c r="A268" s="596"/>
      <c r="B268" s="595"/>
      <c r="C268" s="594"/>
      <c r="D268" s="594"/>
      <c r="E268" s="594"/>
      <c r="F268" s="593"/>
      <c r="G268" s="492" t="s">
        <v>73</v>
      </c>
      <c r="H268" s="492" t="s">
        <v>655</v>
      </c>
      <c r="I268" s="492" t="s">
        <v>1167</v>
      </c>
      <c r="J268" s="500" t="s">
        <v>609</v>
      </c>
      <c r="K268" s="204">
        <v>41664</v>
      </c>
      <c r="L268" s="500" t="s">
        <v>1168</v>
      </c>
      <c r="Q268" s="598"/>
      <c r="R268" s="477"/>
    </row>
    <row r="269" spans="1:18" s="9" customFormat="1" ht="15" customHeight="1">
      <c r="A269" s="596"/>
      <c r="B269" s="595"/>
      <c r="C269" s="594"/>
      <c r="D269" s="594"/>
      <c r="E269" s="594"/>
      <c r="F269" s="593"/>
      <c r="G269" s="492" t="s">
        <v>77</v>
      </c>
      <c r="H269" s="492" t="s">
        <v>611</v>
      </c>
      <c r="I269" s="492" t="s">
        <v>634</v>
      </c>
      <c r="J269" s="500" t="s">
        <v>609</v>
      </c>
      <c r="K269" s="204">
        <v>41673</v>
      </c>
      <c r="L269" s="500" t="s">
        <v>1168</v>
      </c>
      <c r="Q269" s="598"/>
      <c r="R269" s="477"/>
    </row>
    <row r="270" spans="1:18" s="9" customFormat="1" ht="15" customHeight="1">
      <c r="A270" s="596"/>
      <c r="B270" s="595"/>
      <c r="C270" s="594"/>
      <c r="D270" s="594"/>
      <c r="E270" s="594"/>
      <c r="F270" s="593"/>
      <c r="G270" s="492" t="s">
        <v>71</v>
      </c>
      <c r="H270" s="492" t="s">
        <v>1145</v>
      </c>
      <c r="I270" s="492" t="s">
        <v>402</v>
      </c>
      <c r="J270" s="500" t="s">
        <v>607</v>
      </c>
      <c r="K270" s="204">
        <v>41673</v>
      </c>
      <c r="L270" s="500" t="s">
        <v>1168</v>
      </c>
      <c r="Q270" s="598"/>
      <c r="R270" s="477"/>
    </row>
    <row r="271" spans="1:18" s="9" customFormat="1" ht="15.75" customHeight="1" thickBot="1">
      <c r="A271" s="582"/>
      <c r="B271" s="580"/>
      <c r="C271" s="578"/>
      <c r="D271" s="578"/>
      <c r="E271" s="578"/>
      <c r="F271" s="608"/>
      <c r="G271" s="677" t="s">
        <v>75</v>
      </c>
      <c r="H271" s="677" t="s">
        <v>1164</v>
      </c>
      <c r="I271" s="677" t="s">
        <v>404</v>
      </c>
      <c r="J271" s="678" t="s">
        <v>607</v>
      </c>
      <c r="K271" s="678" t="s">
        <v>1183</v>
      </c>
      <c r="L271" s="678"/>
      <c r="M271" s="264"/>
      <c r="N271" s="264"/>
      <c r="O271" s="264"/>
      <c r="P271" s="264"/>
      <c r="Q271" s="607"/>
      <c r="R271" s="477"/>
    </row>
    <row r="272" spans="1:18" s="205" customFormat="1" ht="26.25" customHeight="1" thickBot="1">
      <c r="A272" s="268" t="s">
        <v>219</v>
      </c>
      <c r="B272" s="269" t="s">
        <v>486</v>
      </c>
      <c r="C272" s="270" t="s">
        <v>180</v>
      </c>
      <c r="D272" s="270">
        <v>2</v>
      </c>
      <c r="E272" s="270" t="s">
        <v>182</v>
      </c>
      <c r="F272" s="271" t="s">
        <v>337</v>
      </c>
      <c r="G272" s="270" t="s">
        <v>71</v>
      </c>
      <c r="H272" s="270" t="s">
        <v>361</v>
      </c>
      <c r="I272" s="270" t="s">
        <v>527</v>
      </c>
      <c r="J272" s="272" t="s">
        <v>609</v>
      </c>
      <c r="K272" s="273">
        <v>41682</v>
      </c>
      <c r="L272" s="272" t="s">
        <v>1168</v>
      </c>
      <c r="M272" s="274"/>
      <c r="N272" s="274"/>
      <c r="O272" s="274"/>
      <c r="P272" s="274"/>
      <c r="Q272" s="276" t="s">
        <v>1074</v>
      </c>
      <c r="R272" s="479"/>
    </row>
    <row r="273" spans="1:18" s="260" customFormat="1" ht="12.75" customHeight="1">
      <c r="A273" s="581" t="s">
        <v>219</v>
      </c>
      <c r="B273" s="579" t="s">
        <v>486</v>
      </c>
      <c r="C273" s="577" t="s">
        <v>180</v>
      </c>
      <c r="D273" s="577">
        <v>3</v>
      </c>
      <c r="E273" s="577" t="s">
        <v>183</v>
      </c>
      <c r="F273" s="592" t="s">
        <v>1049</v>
      </c>
      <c r="G273" s="483" t="s">
        <v>71</v>
      </c>
      <c r="H273" s="490" t="s">
        <v>1169</v>
      </c>
      <c r="I273" s="483" t="s">
        <v>1177</v>
      </c>
      <c r="J273" s="495" t="s">
        <v>609</v>
      </c>
      <c r="K273" s="259">
        <v>41684</v>
      </c>
      <c r="L273" s="495" t="s">
        <v>1168</v>
      </c>
      <c r="Q273" s="597" t="s">
        <v>1077</v>
      </c>
      <c r="R273" s="476"/>
    </row>
    <row r="274" spans="1:18" s="208" customFormat="1" ht="51">
      <c r="A274" s="596"/>
      <c r="B274" s="595"/>
      <c r="C274" s="594"/>
      <c r="D274" s="594"/>
      <c r="E274" s="594"/>
      <c r="F274" s="593"/>
      <c r="G274" s="492" t="s">
        <v>75</v>
      </c>
      <c r="H274" s="492" t="s">
        <v>1174</v>
      </c>
      <c r="I274" s="492" t="s">
        <v>387</v>
      </c>
      <c r="J274" s="500" t="s">
        <v>609</v>
      </c>
      <c r="K274" s="204">
        <v>41684</v>
      </c>
      <c r="L274" s="500" t="s">
        <v>1168</v>
      </c>
      <c r="M274" s="9"/>
      <c r="N274" s="9"/>
      <c r="O274" s="9"/>
      <c r="P274" s="9"/>
      <c r="Q274" s="598"/>
      <c r="R274" s="524"/>
    </row>
    <row r="275" spans="1:18" s="208" customFormat="1" ht="15" customHeight="1" thickBot="1">
      <c r="A275" s="582"/>
      <c r="B275" s="580"/>
      <c r="C275" s="578"/>
      <c r="D275" s="578"/>
      <c r="E275" s="578"/>
      <c r="F275" s="608"/>
      <c r="G275" s="493" t="s">
        <v>77</v>
      </c>
      <c r="H275" s="493" t="s">
        <v>611</v>
      </c>
      <c r="I275" s="493" t="s">
        <v>634</v>
      </c>
      <c r="J275" s="501" t="s">
        <v>609</v>
      </c>
      <c r="K275" s="263">
        <v>41676</v>
      </c>
      <c r="L275" s="501" t="s">
        <v>1168</v>
      </c>
      <c r="M275" s="264"/>
      <c r="N275" s="264"/>
      <c r="O275" s="264"/>
      <c r="P275" s="264"/>
      <c r="Q275" s="607"/>
      <c r="R275" s="524"/>
    </row>
    <row r="276" spans="1:18" s="208" customFormat="1" ht="38.25">
      <c r="A276" s="581" t="s">
        <v>6</v>
      </c>
      <c r="B276" s="579" t="s">
        <v>486</v>
      </c>
      <c r="C276" s="577" t="s">
        <v>180</v>
      </c>
      <c r="D276" s="577">
        <v>3</v>
      </c>
      <c r="E276" s="577" t="s">
        <v>183</v>
      </c>
      <c r="F276" s="592" t="s">
        <v>508</v>
      </c>
      <c r="G276" s="483" t="s">
        <v>75</v>
      </c>
      <c r="H276" s="483" t="s">
        <v>1175</v>
      </c>
      <c r="I276" s="483" t="s">
        <v>404</v>
      </c>
      <c r="J276" s="495" t="s">
        <v>1176</v>
      </c>
      <c r="K276" s="259">
        <v>41673</v>
      </c>
      <c r="L276" s="495" t="s">
        <v>1168</v>
      </c>
      <c r="M276" s="260"/>
      <c r="N276" s="260"/>
      <c r="O276" s="260"/>
      <c r="P276" s="260"/>
      <c r="Q276" s="597" t="s">
        <v>1077</v>
      </c>
      <c r="R276" s="524"/>
    </row>
    <row r="277" spans="1:18" s="208" customFormat="1" ht="25.5">
      <c r="A277" s="596"/>
      <c r="B277" s="595"/>
      <c r="C277" s="594"/>
      <c r="D277" s="594"/>
      <c r="E277" s="594"/>
      <c r="F277" s="593"/>
      <c r="G277" s="492" t="s">
        <v>75</v>
      </c>
      <c r="H277" s="492" t="s">
        <v>405</v>
      </c>
      <c r="I277" s="492" t="s">
        <v>404</v>
      </c>
      <c r="J277" s="500" t="s">
        <v>607</v>
      </c>
      <c r="K277" s="204">
        <v>41673</v>
      </c>
      <c r="L277" s="500" t="s">
        <v>608</v>
      </c>
      <c r="M277" s="9"/>
      <c r="N277" s="9"/>
      <c r="O277" s="9"/>
      <c r="P277" s="9"/>
      <c r="Q277" s="598"/>
      <c r="R277" s="524"/>
    </row>
    <row r="278" spans="1:18" s="208" customFormat="1" ht="39" thickBot="1">
      <c r="A278" s="596"/>
      <c r="B278" s="595"/>
      <c r="C278" s="594"/>
      <c r="D278" s="594"/>
      <c r="E278" s="594"/>
      <c r="F278" s="593"/>
      <c r="G278" s="497" t="s">
        <v>75</v>
      </c>
      <c r="H278" s="497" t="s">
        <v>1175</v>
      </c>
      <c r="I278" s="497" t="s">
        <v>404</v>
      </c>
      <c r="J278" s="496" t="s">
        <v>607</v>
      </c>
      <c r="K278" s="257">
        <v>41673</v>
      </c>
      <c r="L278" s="496" t="s">
        <v>608</v>
      </c>
      <c r="M278" s="205"/>
      <c r="N278" s="205"/>
      <c r="O278" s="205"/>
      <c r="P278" s="205"/>
      <c r="Q278" s="598"/>
      <c r="R278" s="524"/>
    </row>
    <row r="279" spans="1:18" s="208" customFormat="1" ht="51.75" customHeight="1">
      <c r="A279" s="589" t="s">
        <v>219</v>
      </c>
      <c r="B279" s="586" t="s">
        <v>486</v>
      </c>
      <c r="C279" s="567" t="s">
        <v>180</v>
      </c>
      <c r="D279" s="567">
        <v>3</v>
      </c>
      <c r="E279" s="567" t="s">
        <v>183</v>
      </c>
      <c r="F279" s="575" t="s">
        <v>509</v>
      </c>
      <c r="G279" s="483" t="s">
        <v>77</v>
      </c>
      <c r="H279" s="483" t="s">
        <v>611</v>
      </c>
      <c r="I279" s="483" t="s">
        <v>634</v>
      </c>
      <c r="J279" s="495" t="s">
        <v>609</v>
      </c>
      <c r="K279" s="259">
        <v>41674</v>
      </c>
      <c r="L279" s="495" t="s">
        <v>1168</v>
      </c>
      <c r="M279" s="260"/>
      <c r="N279" s="260"/>
      <c r="O279" s="260"/>
      <c r="P279" s="260"/>
      <c r="Q279" s="572" t="s">
        <v>1077</v>
      </c>
      <c r="R279" s="524"/>
    </row>
    <row r="280" spans="1:18" s="208" customFormat="1" ht="39" thickBot="1">
      <c r="A280" s="602"/>
      <c r="B280" s="601"/>
      <c r="C280" s="600"/>
      <c r="D280" s="600"/>
      <c r="E280" s="600"/>
      <c r="F280" s="599"/>
      <c r="G280" s="497" t="s">
        <v>75</v>
      </c>
      <c r="H280" s="497" t="s">
        <v>1175</v>
      </c>
      <c r="I280" s="497" t="s">
        <v>404</v>
      </c>
      <c r="J280" s="496" t="s">
        <v>607</v>
      </c>
      <c r="K280" s="257">
        <v>41673</v>
      </c>
      <c r="L280" s="496" t="s">
        <v>608</v>
      </c>
      <c r="M280" s="205"/>
      <c r="N280" s="205"/>
      <c r="O280" s="205"/>
      <c r="P280" s="205"/>
      <c r="Q280" s="603"/>
      <c r="R280" s="524"/>
    </row>
    <row r="281" spans="1:18" s="9" customFormat="1" ht="15" customHeight="1">
      <c r="A281" s="589" t="s">
        <v>219</v>
      </c>
      <c r="B281" s="586" t="s">
        <v>486</v>
      </c>
      <c r="C281" s="567" t="s">
        <v>180</v>
      </c>
      <c r="D281" s="567">
        <v>3</v>
      </c>
      <c r="E281" s="567" t="s">
        <v>184</v>
      </c>
      <c r="F281" s="575" t="s">
        <v>660</v>
      </c>
      <c r="G281" s="483" t="s">
        <v>75</v>
      </c>
      <c r="H281" s="483" t="s">
        <v>1178</v>
      </c>
      <c r="I281" s="483" t="s">
        <v>404</v>
      </c>
      <c r="J281" s="495" t="s">
        <v>609</v>
      </c>
      <c r="K281" s="259"/>
      <c r="L281" s="495"/>
      <c r="M281" s="260"/>
      <c r="N281" s="260"/>
      <c r="O281" s="260"/>
      <c r="P281" s="260"/>
      <c r="Q281" s="604" t="s">
        <v>1182</v>
      </c>
      <c r="R281" s="477"/>
    </row>
    <row r="282" spans="1:18" s="9" customFormat="1" ht="51">
      <c r="A282" s="590"/>
      <c r="B282" s="587"/>
      <c r="C282" s="584"/>
      <c r="D282" s="584"/>
      <c r="E282" s="584"/>
      <c r="F282" s="583"/>
      <c r="G282" s="492" t="s">
        <v>75</v>
      </c>
      <c r="H282" s="492" t="s">
        <v>1174</v>
      </c>
      <c r="I282" s="492" t="s">
        <v>387</v>
      </c>
      <c r="J282" s="500" t="s">
        <v>609</v>
      </c>
      <c r="K282" s="204">
        <v>41673</v>
      </c>
      <c r="L282" s="500" t="s">
        <v>1168</v>
      </c>
      <c r="Q282" s="605"/>
      <c r="R282" s="477"/>
    </row>
    <row r="283" spans="1:18" s="264" customFormat="1" ht="26.25" thickBot="1">
      <c r="A283" s="590"/>
      <c r="B283" s="587"/>
      <c r="C283" s="584"/>
      <c r="D283" s="584"/>
      <c r="E283" s="584"/>
      <c r="F283" s="583"/>
      <c r="G283" s="492" t="s">
        <v>71</v>
      </c>
      <c r="H283" s="491" t="s">
        <v>1169</v>
      </c>
      <c r="I283" s="492" t="s">
        <v>1177</v>
      </c>
      <c r="J283" s="500" t="s">
        <v>609</v>
      </c>
      <c r="K283" s="204">
        <v>41673</v>
      </c>
      <c r="L283" s="500" t="s">
        <v>1168</v>
      </c>
      <c r="M283" s="9"/>
      <c r="N283" s="9"/>
      <c r="O283" s="9"/>
      <c r="P283" s="9"/>
      <c r="Q283" s="605"/>
      <c r="R283" s="475"/>
    </row>
    <row r="284" spans="1:18" s="256" customFormat="1" ht="15.75" customHeight="1" thickBot="1">
      <c r="A284" s="590"/>
      <c r="B284" s="587"/>
      <c r="C284" s="584"/>
      <c r="D284" s="584"/>
      <c r="E284" s="584"/>
      <c r="F284" s="583"/>
      <c r="G284" s="492" t="s">
        <v>75</v>
      </c>
      <c r="H284" s="491" t="s">
        <v>528</v>
      </c>
      <c r="I284" s="492" t="s">
        <v>1171</v>
      </c>
      <c r="J284" s="500" t="s">
        <v>609</v>
      </c>
      <c r="K284" s="204">
        <v>41612</v>
      </c>
      <c r="L284" s="500" t="s">
        <v>1168</v>
      </c>
      <c r="M284" s="9"/>
      <c r="N284" s="9"/>
      <c r="O284" s="9"/>
      <c r="P284" s="9"/>
      <c r="Q284" s="605"/>
      <c r="R284" s="525"/>
    </row>
    <row r="285" spans="1:18" s="260" customFormat="1" ht="12.75" customHeight="1">
      <c r="A285" s="590"/>
      <c r="B285" s="587"/>
      <c r="C285" s="584"/>
      <c r="D285" s="584"/>
      <c r="E285" s="584"/>
      <c r="F285" s="583"/>
      <c r="G285" s="492" t="s">
        <v>75</v>
      </c>
      <c r="H285" s="492" t="s">
        <v>1179</v>
      </c>
      <c r="I285" s="492" t="s">
        <v>402</v>
      </c>
      <c r="J285" s="500" t="s">
        <v>609</v>
      </c>
      <c r="K285" s="204">
        <v>41612</v>
      </c>
      <c r="L285" s="500" t="s">
        <v>1168</v>
      </c>
      <c r="M285" s="9"/>
      <c r="N285" s="9"/>
      <c r="O285" s="9"/>
      <c r="P285" s="9"/>
      <c r="Q285" s="605"/>
      <c r="R285" s="476"/>
    </row>
    <row r="286" spans="1:18" s="208" customFormat="1" ht="15.75" customHeight="1">
      <c r="A286" s="590"/>
      <c r="B286" s="587"/>
      <c r="C286" s="584"/>
      <c r="D286" s="584"/>
      <c r="E286" s="584"/>
      <c r="F286" s="583"/>
      <c r="G286" s="492" t="s">
        <v>77</v>
      </c>
      <c r="H286" s="492" t="s">
        <v>611</v>
      </c>
      <c r="I286" s="492" t="s">
        <v>634</v>
      </c>
      <c r="J286" s="500" t="s">
        <v>609</v>
      </c>
      <c r="K286" s="204">
        <v>41621</v>
      </c>
      <c r="L286" s="500" t="s">
        <v>1168</v>
      </c>
      <c r="M286" s="9"/>
      <c r="N286" s="9"/>
      <c r="O286" s="9"/>
      <c r="P286" s="9"/>
      <c r="Q286" s="605"/>
      <c r="R286" s="524"/>
    </row>
    <row r="287" spans="1:18" s="282" customFormat="1" ht="15" customHeight="1" thickBot="1">
      <c r="A287" s="590"/>
      <c r="B287" s="587"/>
      <c r="C287" s="584"/>
      <c r="D287" s="584"/>
      <c r="E287" s="584"/>
      <c r="F287" s="583"/>
      <c r="G287" s="492" t="s">
        <v>75</v>
      </c>
      <c r="H287" s="492" t="s">
        <v>1175</v>
      </c>
      <c r="I287" s="492" t="s">
        <v>404</v>
      </c>
      <c r="J287" s="500" t="s">
        <v>1176</v>
      </c>
      <c r="K287" s="204">
        <v>41695</v>
      </c>
      <c r="L287" s="500" t="s">
        <v>1168</v>
      </c>
      <c r="M287" s="9"/>
      <c r="N287" s="9"/>
      <c r="O287" s="9"/>
      <c r="P287" s="9"/>
      <c r="Q287" s="605"/>
      <c r="R287" s="540"/>
    </row>
    <row r="288" spans="1:18" s="274" customFormat="1" ht="51.75" thickBot="1">
      <c r="A288" s="590"/>
      <c r="B288" s="587"/>
      <c r="C288" s="584"/>
      <c r="D288" s="584"/>
      <c r="E288" s="584"/>
      <c r="F288" s="583"/>
      <c r="G288" s="492" t="s">
        <v>71</v>
      </c>
      <c r="H288" s="492" t="s">
        <v>1180</v>
      </c>
      <c r="I288" s="492" t="s">
        <v>527</v>
      </c>
      <c r="J288" s="500" t="s">
        <v>607</v>
      </c>
      <c r="K288" s="204">
        <v>41682</v>
      </c>
      <c r="L288" s="500" t="s">
        <v>608</v>
      </c>
      <c r="M288" s="9"/>
      <c r="N288" s="9"/>
      <c r="O288" s="9"/>
      <c r="P288" s="9"/>
      <c r="Q288" s="605"/>
      <c r="R288" s="480"/>
    </row>
    <row r="289" spans="1:18" s="260" customFormat="1" ht="25.5">
      <c r="A289" s="590"/>
      <c r="B289" s="587"/>
      <c r="C289" s="584"/>
      <c r="D289" s="584"/>
      <c r="E289" s="584"/>
      <c r="F289" s="583"/>
      <c r="G289" s="492" t="s">
        <v>75</v>
      </c>
      <c r="H289" s="492" t="s">
        <v>405</v>
      </c>
      <c r="I289" s="492" t="s">
        <v>404</v>
      </c>
      <c r="J289" s="500" t="s">
        <v>607</v>
      </c>
      <c r="K289" s="204">
        <v>41697</v>
      </c>
      <c r="L289" s="549" t="s">
        <v>608</v>
      </c>
      <c r="M289" s="9"/>
      <c r="N289" s="9"/>
      <c r="O289" s="9"/>
      <c r="P289" s="9"/>
      <c r="Q289" s="605"/>
      <c r="R289" s="476"/>
    </row>
    <row r="290" spans="1:18" s="208" customFormat="1" ht="51">
      <c r="A290" s="590"/>
      <c r="B290" s="587"/>
      <c r="C290" s="584"/>
      <c r="D290" s="584"/>
      <c r="E290" s="584"/>
      <c r="F290" s="583"/>
      <c r="G290" s="492" t="s">
        <v>75</v>
      </c>
      <c r="H290" s="492" t="s">
        <v>1181</v>
      </c>
      <c r="I290" s="492" t="s">
        <v>403</v>
      </c>
      <c r="J290" s="500" t="s">
        <v>607</v>
      </c>
      <c r="K290" s="204">
        <v>41986</v>
      </c>
      <c r="L290" s="549" t="s">
        <v>1200</v>
      </c>
      <c r="M290" s="9"/>
      <c r="N290" s="9"/>
      <c r="O290" s="9"/>
      <c r="P290" s="9"/>
      <c r="Q290" s="605"/>
      <c r="R290" s="524"/>
    </row>
    <row r="291" spans="1:18" s="208" customFormat="1" ht="39" thickBot="1">
      <c r="A291" s="591"/>
      <c r="B291" s="588"/>
      <c r="C291" s="585"/>
      <c r="D291" s="585"/>
      <c r="E291" s="585"/>
      <c r="F291" s="576"/>
      <c r="G291" s="493" t="s">
        <v>75</v>
      </c>
      <c r="H291" s="493" t="s">
        <v>1175</v>
      </c>
      <c r="I291" s="493" t="s">
        <v>404</v>
      </c>
      <c r="J291" s="501" t="s">
        <v>607</v>
      </c>
      <c r="K291" s="263"/>
      <c r="L291" s="501"/>
      <c r="M291" s="264"/>
      <c r="N291" s="264"/>
      <c r="O291" s="264"/>
      <c r="P291" s="264"/>
      <c r="Q291" s="606"/>
      <c r="R291" s="524"/>
    </row>
    <row r="292" spans="1:18" s="208" customFormat="1" ht="25.5">
      <c r="A292" s="589" t="s">
        <v>219</v>
      </c>
      <c r="B292" s="586" t="s">
        <v>486</v>
      </c>
      <c r="C292" s="567" t="s">
        <v>180</v>
      </c>
      <c r="D292" s="567">
        <v>3</v>
      </c>
      <c r="E292" s="577" t="s">
        <v>184</v>
      </c>
      <c r="F292" s="592" t="s">
        <v>659</v>
      </c>
      <c r="G292" s="483" t="s">
        <v>75</v>
      </c>
      <c r="H292" s="483" t="s">
        <v>1178</v>
      </c>
      <c r="I292" s="483" t="s">
        <v>404</v>
      </c>
      <c r="J292" s="495" t="s">
        <v>609</v>
      </c>
      <c r="K292" s="259"/>
      <c r="L292" s="495"/>
      <c r="M292" s="260"/>
      <c r="N292" s="260"/>
      <c r="O292" s="260"/>
      <c r="P292" s="260"/>
      <c r="Q292" s="597" t="s">
        <v>1066</v>
      </c>
      <c r="R292" s="524"/>
    </row>
    <row r="293" spans="1:18" s="208" customFormat="1" ht="51">
      <c r="A293" s="590"/>
      <c r="B293" s="587"/>
      <c r="C293" s="584"/>
      <c r="D293" s="584"/>
      <c r="E293" s="594"/>
      <c r="F293" s="593"/>
      <c r="G293" s="492" t="s">
        <v>75</v>
      </c>
      <c r="H293" s="492" t="s">
        <v>1174</v>
      </c>
      <c r="I293" s="492" t="s">
        <v>387</v>
      </c>
      <c r="J293" s="500" t="s">
        <v>609</v>
      </c>
      <c r="K293" s="204"/>
      <c r="L293" s="500"/>
      <c r="M293" s="9"/>
      <c r="N293" s="9"/>
      <c r="O293" s="9"/>
      <c r="P293" s="9"/>
      <c r="Q293" s="598"/>
      <c r="R293" s="524"/>
    </row>
    <row r="294" spans="1:18" s="208" customFormat="1" ht="15" customHeight="1">
      <c r="A294" s="590"/>
      <c r="B294" s="587"/>
      <c r="C294" s="584"/>
      <c r="D294" s="584"/>
      <c r="E294" s="594"/>
      <c r="F294" s="593"/>
      <c r="G294" s="492" t="s">
        <v>71</v>
      </c>
      <c r="H294" s="491" t="s">
        <v>1169</v>
      </c>
      <c r="I294" s="492" t="s">
        <v>1177</v>
      </c>
      <c r="J294" s="500" t="s">
        <v>609</v>
      </c>
      <c r="K294" s="204"/>
      <c r="L294" s="500"/>
      <c r="M294" s="9"/>
      <c r="N294" s="9"/>
      <c r="O294" s="9"/>
      <c r="P294" s="9"/>
      <c r="Q294" s="598"/>
      <c r="R294" s="524"/>
    </row>
    <row r="295" spans="1:18" s="9" customFormat="1">
      <c r="A295" s="590"/>
      <c r="B295" s="587"/>
      <c r="C295" s="584"/>
      <c r="D295" s="584"/>
      <c r="E295" s="594"/>
      <c r="F295" s="593"/>
      <c r="G295" s="492" t="s">
        <v>75</v>
      </c>
      <c r="H295" s="491" t="s">
        <v>528</v>
      </c>
      <c r="I295" s="492" t="s">
        <v>1171</v>
      </c>
      <c r="J295" s="500" t="s">
        <v>609</v>
      </c>
      <c r="K295" s="204"/>
      <c r="L295" s="500"/>
      <c r="Q295" s="598"/>
      <c r="R295" s="477"/>
    </row>
    <row r="296" spans="1:18" s="9" customFormat="1" ht="15" customHeight="1">
      <c r="A296" s="590"/>
      <c r="B296" s="587"/>
      <c r="C296" s="584"/>
      <c r="D296" s="584"/>
      <c r="E296" s="594"/>
      <c r="F296" s="593"/>
      <c r="G296" s="492" t="s">
        <v>75</v>
      </c>
      <c r="H296" s="492" t="s">
        <v>1179</v>
      </c>
      <c r="I296" s="492" t="s">
        <v>402</v>
      </c>
      <c r="J296" s="500" t="s">
        <v>609</v>
      </c>
      <c r="K296" s="204"/>
      <c r="L296" s="500"/>
      <c r="Q296" s="598"/>
      <c r="R296" s="477"/>
    </row>
    <row r="297" spans="1:18" s="264" customFormat="1" ht="13.5" thickBot="1">
      <c r="A297" s="590"/>
      <c r="B297" s="587"/>
      <c r="C297" s="584"/>
      <c r="D297" s="584"/>
      <c r="E297" s="594"/>
      <c r="F297" s="593"/>
      <c r="G297" s="492" t="s">
        <v>77</v>
      </c>
      <c r="H297" s="492" t="s">
        <v>611</v>
      </c>
      <c r="I297" s="492" t="s">
        <v>634</v>
      </c>
      <c r="J297" s="500" t="s">
        <v>609</v>
      </c>
      <c r="K297" s="204"/>
      <c r="L297" s="500"/>
      <c r="M297" s="9"/>
      <c r="N297" s="9"/>
      <c r="O297" s="9"/>
      <c r="P297" s="9"/>
      <c r="Q297" s="598"/>
      <c r="R297" s="475"/>
    </row>
    <row r="298" spans="1:18" s="267" customFormat="1" ht="38.25">
      <c r="A298" s="590"/>
      <c r="B298" s="587"/>
      <c r="C298" s="584"/>
      <c r="D298" s="584"/>
      <c r="E298" s="594"/>
      <c r="F298" s="593"/>
      <c r="G298" s="492" t="s">
        <v>75</v>
      </c>
      <c r="H298" s="492" t="s">
        <v>1175</v>
      </c>
      <c r="I298" s="492" t="s">
        <v>404</v>
      </c>
      <c r="J298" s="500" t="s">
        <v>1176</v>
      </c>
      <c r="K298" s="204"/>
      <c r="L298" s="500"/>
      <c r="M298" s="9"/>
      <c r="N298" s="9"/>
      <c r="O298" s="9"/>
      <c r="P298" s="9"/>
      <c r="Q298" s="598"/>
      <c r="R298" s="478"/>
    </row>
    <row r="299" spans="1:18" s="9" customFormat="1" ht="51">
      <c r="A299" s="590"/>
      <c r="B299" s="587"/>
      <c r="C299" s="584"/>
      <c r="D299" s="584"/>
      <c r="E299" s="594"/>
      <c r="F299" s="593"/>
      <c r="G299" s="492" t="s">
        <v>71</v>
      </c>
      <c r="H299" s="492" t="s">
        <v>1180</v>
      </c>
      <c r="I299" s="492" t="s">
        <v>527</v>
      </c>
      <c r="J299" s="500" t="s">
        <v>607</v>
      </c>
      <c r="K299" s="204"/>
      <c r="L299" s="500"/>
      <c r="Q299" s="598"/>
      <c r="R299" s="477"/>
    </row>
    <row r="300" spans="1:18" s="9" customFormat="1" ht="25.5">
      <c r="A300" s="590"/>
      <c r="B300" s="587"/>
      <c r="C300" s="584"/>
      <c r="D300" s="584"/>
      <c r="E300" s="594"/>
      <c r="F300" s="593"/>
      <c r="G300" s="492" t="s">
        <v>75</v>
      </c>
      <c r="H300" s="492" t="s">
        <v>405</v>
      </c>
      <c r="I300" s="492" t="s">
        <v>404</v>
      </c>
      <c r="J300" s="500" t="s">
        <v>607</v>
      </c>
      <c r="K300" s="204"/>
      <c r="L300" s="500"/>
      <c r="Q300" s="598"/>
      <c r="R300" s="477"/>
    </row>
    <row r="301" spans="1:18" s="9" customFormat="1" ht="51">
      <c r="A301" s="590"/>
      <c r="B301" s="587"/>
      <c r="C301" s="584"/>
      <c r="D301" s="584"/>
      <c r="E301" s="594"/>
      <c r="F301" s="593"/>
      <c r="G301" s="492" t="s">
        <v>75</v>
      </c>
      <c r="H301" s="492" t="s">
        <v>1181</v>
      </c>
      <c r="I301" s="492" t="s">
        <v>403</v>
      </c>
      <c r="J301" s="500" t="s">
        <v>607</v>
      </c>
      <c r="K301" s="204"/>
      <c r="L301" s="500"/>
      <c r="Q301" s="598"/>
      <c r="R301" s="477"/>
    </row>
    <row r="302" spans="1:18" s="9" customFormat="1" ht="15" customHeight="1" thickBot="1">
      <c r="A302" s="591"/>
      <c r="B302" s="588"/>
      <c r="C302" s="585"/>
      <c r="D302" s="585"/>
      <c r="E302" s="578"/>
      <c r="F302" s="608"/>
      <c r="G302" s="493" t="s">
        <v>75</v>
      </c>
      <c r="H302" s="493" t="s">
        <v>1175</v>
      </c>
      <c r="I302" s="493" t="s">
        <v>404</v>
      </c>
      <c r="J302" s="501" t="s">
        <v>607</v>
      </c>
      <c r="K302" s="263"/>
      <c r="L302" s="501"/>
      <c r="M302" s="264"/>
      <c r="N302" s="264"/>
      <c r="O302" s="264"/>
      <c r="P302" s="264"/>
      <c r="Q302" s="607"/>
      <c r="R302" s="477"/>
    </row>
    <row r="303" spans="1:18" s="9" customFormat="1" ht="51.75" thickBot="1">
      <c r="A303" s="268" t="s">
        <v>219</v>
      </c>
      <c r="B303" s="269" t="s">
        <v>486</v>
      </c>
      <c r="C303" s="270" t="s">
        <v>180</v>
      </c>
      <c r="D303" s="270">
        <v>3</v>
      </c>
      <c r="E303" s="270" t="s">
        <v>184</v>
      </c>
      <c r="F303" s="271" t="s">
        <v>583</v>
      </c>
      <c r="G303" s="270" t="s">
        <v>77</v>
      </c>
      <c r="H303" s="270" t="s">
        <v>611</v>
      </c>
      <c r="I303" s="270" t="s">
        <v>634</v>
      </c>
      <c r="J303" s="272" t="s">
        <v>609</v>
      </c>
      <c r="K303" s="273">
        <v>41627</v>
      </c>
      <c r="L303" s="272" t="s">
        <v>1168</v>
      </c>
      <c r="M303" s="274"/>
      <c r="N303" s="274"/>
      <c r="O303" s="274"/>
      <c r="P303" s="274"/>
      <c r="Q303" s="276" t="s">
        <v>1074</v>
      </c>
      <c r="R303" s="477"/>
    </row>
    <row r="304" spans="1:18" s="9" customFormat="1">
      <c r="A304" s="581" t="s">
        <v>219</v>
      </c>
      <c r="B304" s="579">
        <v>30602</v>
      </c>
      <c r="C304" s="577" t="s">
        <v>185</v>
      </c>
      <c r="D304" s="577">
        <v>4</v>
      </c>
      <c r="E304" s="577" t="s">
        <v>186</v>
      </c>
      <c r="F304" s="592" t="s">
        <v>1188</v>
      </c>
      <c r="G304" s="483" t="s">
        <v>65</v>
      </c>
      <c r="H304" s="483" t="s">
        <v>1184</v>
      </c>
      <c r="I304" s="483" t="s">
        <v>404</v>
      </c>
      <c r="J304" s="495" t="s">
        <v>609</v>
      </c>
      <c r="K304" s="259">
        <v>41696</v>
      </c>
      <c r="L304" s="495" t="s">
        <v>1168</v>
      </c>
      <c r="M304" s="260"/>
      <c r="N304" s="260"/>
      <c r="O304" s="260"/>
      <c r="P304" s="260"/>
      <c r="Q304" s="597" t="s">
        <v>1074</v>
      </c>
      <c r="R304" s="477"/>
    </row>
    <row r="305" spans="1:18" s="9" customFormat="1" ht="25.5">
      <c r="A305" s="596"/>
      <c r="B305" s="595"/>
      <c r="C305" s="594"/>
      <c r="D305" s="594"/>
      <c r="E305" s="594"/>
      <c r="F305" s="593"/>
      <c r="G305" s="492" t="s">
        <v>65</v>
      </c>
      <c r="H305" s="492" t="s">
        <v>1185</v>
      </c>
      <c r="I305" s="492" t="s">
        <v>401</v>
      </c>
      <c r="J305" s="500" t="s">
        <v>609</v>
      </c>
      <c r="K305" s="204">
        <v>41680</v>
      </c>
      <c r="L305" s="500" t="s">
        <v>1168</v>
      </c>
      <c r="Q305" s="598"/>
      <c r="R305" s="477"/>
    </row>
    <row r="306" spans="1:18" s="9" customFormat="1" ht="25.5">
      <c r="A306" s="596"/>
      <c r="B306" s="595"/>
      <c r="C306" s="594"/>
      <c r="D306" s="594"/>
      <c r="E306" s="594"/>
      <c r="F306" s="593"/>
      <c r="G306" s="492" t="s">
        <v>65</v>
      </c>
      <c r="H306" s="492" t="s">
        <v>1185</v>
      </c>
      <c r="I306" s="492" t="s">
        <v>401</v>
      </c>
      <c r="J306" s="500" t="s">
        <v>1176</v>
      </c>
      <c r="K306" s="204">
        <v>41680</v>
      </c>
      <c r="L306" s="500" t="s">
        <v>608</v>
      </c>
      <c r="Q306" s="598"/>
      <c r="R306" s="477"/>
    </row>
    <row r="307" spans="1:18" s="9" customFormat="1" ht="29.25" customHeight="1">
      <c r="A307" s="596"/>
      <c r="B307" s="595"/>
      <c r="C307" s="594"/>
      <c r="D307" s="594"/>
      <c r="E307" s="594"/>
      <c r="F307" s="593"/>
      <c r="G307" s="492" t="s">
        <v>718</v>
      </c>
      <c r="H307" s="492" t="s">
        <v>1178</v>
      </c>
      <c r="I307" s="492" t="s">
        <v>404</v>
      </c>
      <c r="J307" s="500" t="s">
        <v>609</v>
      </c>
      <c r="K307" s="204">
        <v>41688</v>
      </c>
      <c r="L307" s="500" t="s">
        <v>1168</v>
      </c>
      <c r="Q307" s="598"/>
      <c r="R307" s="477"/>
    </row>
    <row r="308" spans="1:18" s="9" customFormat="1" ht="15" customHeight="1">
      <c r="A308" s="596"/>
      <c r="B308" s="595"/>
      <c r="C308" s="594"/>
      <c r="D308" s="594"/>
      <c r="E308" s="594"/>
      <c r="F308" s="593"/>
      <c r="G308" s="492" t="s">
        <v>718</v>
      </c>
      <c r="H308" s="293" t="s">
        <v>1186</v>
      </c>
      <c r="I308" s="293" t="s">
        <v>403</v>
      </c>
      <c r="J308" s="294" t="s">
        <v>609</v>
      </c>
      <c r="K308" s="295">
        <v>41697</v>
      </c>
      <c r="L308" s="294" t="s">
        <v>1168</v>
      </c>
      <c r="Q308" s="598"/>
      <c r="R308" s="477"/>
    </row>
    <row r="309" spans="1:18" s="9" customFormat="1" ht="26.25" thickBot="1">
      <c r="A309" s="596"/>
      <c r="B309" s="595"/>
      <c r="C309" s="594"/>
      <c r="D309" s="594"/>
      <c r="E309" s="594"/>
      <c r="F309" s="593"/>
      <c r="G309" s="497" t="s">
        <v>65</v>
      </c>
      <c r="H309" s="497" t="s">
        <v>1187</v>
      </c>
      <c r="I309" s="497" t="s">
        <v>387</v>
      </c>
      <c r="J309" s="496" t="s">
        <v>607</v>
      </c>
      <c r="K309" s="257">
        <v>41682</v>
      </c>
      <c r="L309" s="496" t="s">
        <v>1168</v>
      </c>
      <c r="M309" s="205"/>
      <c r="N309" s="205"/>
      <c r="O309" s="205"/>
      <c r="P309" s="205"/>
      <c r="Q309" s="598"/>
      <c r="R309" s="477"/>
    </row>
    <row r="310" spans="1:18" s="264" customFormat="1" ht="39" customHeight="1" thickBot="1">
      <c r="A310" s="589" t="s">
        <v>219</v>
      </c>
      <c r="B310" s="586">
        <v>30602</v>
      </c>
      <c r="C310" s="567" t="s">
        <v>185</v>
      </c>
      <c r="D310" s="567">
        <v>4</v>
      </c>
      <c r="E310" s="567" t="s">
        <v>186</v>
      </c>
      <c r="F310" s="575" t="s">
        <v>561</v>
      </c>
      <c r="G310" s="483" t="s">
        <v>65</v>
      </c>
      <c r="H310" s="483" t="s">
        <v>1185</v>
      </c>
      <c r="I310" s="483" t="s">
        <v>401</v>
      </c>
      <c r="J310" s="495" t="s">
        <v>1176</v>
      </c>
      <c r="K310" s="259">
        <v>41632</v>
      </c>
      <c r="L310" s="495" t="s">
        <v>608</v>
      </c>
      <c r="M310" s="260"/>
      <c r="N310" s="260"/>
      <c r="O310" s="260"/>
      <c r="P310" s="260"/>
      <c r="Q310" s="572" t="s">
        <v>1074</v>
      </c>
      <c r="R310" s="475"/>
    </row>
    <row r="311" spans="1:18" s="260" customFormat="1" ht="12.75" customHeight="1" thickBot="1">
      <c r="A311" s="602"/>
      <c r="B311" s="601"/>
      <c r="C311" s="600"/>
      <c r="D311" s="600"/>
      <c r="E311" s="600"/>
      <c r="F311" s="599"/>
      <c r="G311" s="497" t="s">
        <v>65</v>
      </c>
      <c r="H311" s="497" t="s">
        <v>1189</v>
      </c>
      <c r="I311" s="497" t="s">
        <v>387</v>
      </c>
      <c r="J311" s="496" t="s">
        <v>609</v>
      </c>
      <c r="K311" s="257">
        <v>41669</v>
      </c>
      <c r="L311" s="496" t="s">
        <v>623</v>
      </c>
      <c r="M311" s="205"/>
      <c r="N311" s="205"/>
      <c r="O311" s="205"/>
      <c r="P311" s="205"/>
      <c r="Q311" s="603"/>
      <c r="R311" s="476"/>
    </row>
    <row r="312" spans="1:18" s="9" customFormat="1" ht="25.5" customHeight="1" thickBot="1">
      <c r="A312" s="487" t="s">
        <v>219</v>
      </c>
      <c r="B312" s="486">
        <v>30602</v>
      </c>
      <c r="C312" s="484" t="s">
        <v>185</v>
      </c>
      <c r="D312" s="484">
        <v>4</v>
      </c>
      <c r="E312" s="484" t="s">
        <v>186</v>
      </c>
      <c r="F312" s="488" t="s">
        <v>346</v>
      </c>
      <c r="G312" s="484" t="s">
        <v>65</v>
      </c>
      <c r="H312" s="484" t="s">
        <v>1185</v>
      </c>
      <c r="I312" s="484" t="s">
        <v>401</v>
      </c>
      <c r="J312" s="498" t="s">
        <v>1176</v>
      </c>
      <c r="K312" s="275">
        <v>41322</v>
      </c>
      <c r="L312" s="498" t="s">
        <v>608</v>
      </c>
      <c r="M312" s="267"/>
      <c r="N312" s="267"/>
      <c r="O312" s="267"/>
      <c r="P312" s="267"/>
      <c r="Q312" s="489" t="s">
        <v>1077</v>
      </c>
      <c r="R312" s="477"/>
    </row>
    <row r="313" spans="1:18" s="9" customFormat="1" ht="39" customHeight="1">
      <c r="A313" s="589" t="s">
        <v>219</v>
      </c>
      <c r="B313" s="586">
        <v>30602</v>
      </c>
      <c r="C313" s="567" t="s">
        <v>185</v>
      </c>
      <c r="D313" s="567">
        <v>4</v>
      </c>
      <c r="E313" s="567" t="s">
        <v>186</v>
      </c>
      <c r="F313" s="575" t="s">
        <v>511</v>
      </c>
      <c r="G313" s="483" t="s">
        <v>65</v>
      </c>
      <c r="H313" s="483" t="s">
        <v>1184</v>
      </c>
      <c r="I313" s="483" t="s">
        <v>404</v>
      </c>
      <c r="J313" s="495" t="s">
        <v>609</v>
      </c>
      <c r="K313" s="259">
        <v>41696</v>
      </c>
      <c r="L313" s="495" t="s">
        <v>1168</v>
      </c>
      <c r="M313" s="260"/>
      <c r="N313" s="260"/>
      <c r="O313" s="260"/>
      <c r="P313" s="260"/>
      <c r="Q313" s="572" t="s">
        <v>1092</v>
      </c>
      <c r="R313" s="477"/>
    </row>
    <row r="314" spans="1:18" s="9" customFormat="1" ht="25.5">
      <c r="A314" s="590"/>
      <c r="B314" s="587"/>
      <c r="C314" s="584"/>
      <c r="D314" s="584"/>
      <c r="E314" s="584"/>
      <c r="F314" s="583"/>
      <c r="G314" s="492" t="s">
        <v>718</v>
      </c>
      <c r="H314" s="492" t="s">
        <v>1178</v>
      </c>
      <c r="I314" s="492" t="s">
        <v>404</v>
      </c>
      <c r="J314" s="500" t="s">
        <v>609</v>
      </c>
      <c r="K314" s="204">
        <v>41688</v>
      </c>
      <c r="L314" s="500" t="s">
        <v>1168</v>
      </c>
      <c r="Q314" s="573"/>
      <c r="R314" s="477"/>
    </row>
    <row r="315" spans="1:18" s="9" customFormat="1" ht="15" customHeight="1">
      <c r="A315" s="590"/>
      <c r="B315" s="587"/>
      <c r="C315" s="584"/>
      <c r="D315" s="584"/>
      <c r="E315" s="584"/>
      <c r="F315" s="583"/>
      <c r="G315" s="492" t="s">
        <v>75</v>
      </c>
      <c r="H315" s="492" t="s">
        <v>405</v>
      </c>
      <c r="I315" s="492" t="s">
        <v>404</v>
      </c>
      <c r="J315" s="500" t="s">
        <v>607</v>
      </c>
      <c r="K315" s="204">
        <v>41681</v>
      </c>
      <c r="L315" s="500" t="s">
        <v>1168</v>
      </c>
      <c r="Q315" s="573"/>
      <c r="R315" s="477"/>
    </row>
    <row r="316" spans="1:18" s="9" customFormat="1" ht="26.25" thickBot="1">
      <c r="A316" s="591"/>
      <c r="B316" s="588"/>
      <c r="C316" s="585"/>
      <c r="D316" s="585"/>
      <c r="E316" s="585"/>
      <c r="F316" s="576"/>
      <c r="G316" s="296" t="s">
        <v>65</v>
      </c>
      <c r="H316" s="296" t="s">
        <v>1185</v>
      </c>
      <c r="I316" s="296" t="s">
        <v>401</v>
      </c>
      <c r="J316" s="297" t="s">
        <v>1176</v>
      </c>
      <c r="K316" s="298"/>
      <c r="L316" s="297"/>
      <c r="M316" s="464"/>
      <c r="N316" s="264"/>
      <c r="O316" s="264"/>
      <c r="P316" s="264"/>
      <c r="Q316" s="574"/>
      <c r="R316" s="477"/>
    </row>
    <row r="317" spans="1:18" s="9" customFormat="1" ht="31.5" customHeight="1" thickBot="1">
      <c r="A317" s="487" t="s">
        <v>219</v>
      </c>
      <c r="B317" s="486">
        <v>30602</v>
      </c>
      <c r="C317" s="484" t="s">
        <v>185</v>
      </c>
      <c r="D317" s="484">
        <v>4</v>
      </c>
      <c r="E317" s="484" t="s">
        <v>186</v>
      </c>
      <c r="F317" s="488" t="s">
        <v>1190</v>
      </c>
      <c r="G317" s="484" t="s">
        <v>65</v>
      </c>
      <c r="H317" s="484" t="s">
        <v>1185</v>
      </c>
      <c r="I317" s="484" t="s">
        <v>401</v>
      </c>
      <c r="J317" s="498" t="s">
        <v>1176</v>
      </c>
      <c r="K317" s="275">
        <v>41330</v>
      </c>
      <c r="L317" s="498" t="s">
        <v>608</v>
      </c>
      <c r="M317" s="267"/>
      <c r="N317" s="267"/>
      <c r="O317" s="267"/>
      <c r="P317" s="267"/>
      <c r="Q317" s="489" t="s">
        <v>1077</v>
      </c>
      <c r="R317" s="477"/>
    </row>
    <row r="318" spans="1:18" s="9" customFormat="1" ht="39" customHeight="1">
      <c r="A318" s="581" t="s">
        <v>219</v>
      </c>
      <c r="B318" s="579">
        <v>30602</v>
      </c>
      <c r="C318" s="577" t="s">
        <v>185</v>
      </c>
      <c r="D318" s="577">
        <v>4</v>
      </c>
      <c r="E318" s="577" t="s">
        <v>186</v>
      </c>
      <c r="F318" s="575" t="s">
        <v>512</v>
      </c>
      <c r="G318" s="483" t="s">
        <v>718</v>
      </c>
      <c r="H318" s="300" t="s">
        <v>1186</v>
      </c>
      <c r="I318" s="300" t="s">
        <v>403</v>
      </c>
      <c r="J318" s="301" t="s">
        <v>609</v>
      </c>
      <c r="K318" s="259">
        <v>41659</v>
      </c>
      <c r="L318" s="495" t="s">
        <v>1168</v>
      </c>
      <c r="M318" s="260"/>
      <c r="N318" s="260"/>
      <c r="O318" s="260"/>
      <c r="P318" s="260"/>
      <c r="Q318" s="572" t="s">
        <v>1074</v>
      </c>
      <c r="R318" s="477"/>
    </row>
    <row r="319" spans="1:18" s="9" customFormat="1" ht="26.25" thickBot="1">
      <c r="A319" s="582"/>
      <c r="B319" s="580"/>
      <c r="C319" s="578"/>
      <c r="D319" s="578"/>
      <c r="E319" s="578"/>
      <c r="F319" s="576"/>
      <c r="G319" s="493" t="s">
        <v>65</v>
      </c>
      <c r="H319" s="493" t="s">
        <v>1185</v>
      </c>
      <c r="I319" s="493" t="s">
        <v>401</v>
      </c>
      <c r="J319" s="501" t="s">
        <v>1176</v>
      </c>
      <c r="K319" s="263">
        <v>41674</v>
      </c>
      <c r="L319" s="501" t="s">
        <v>1168</v>
      </c>
      <c r="M319" s="264"/>
      <c r="N319" s="264"/>
      <c r="O319" s="264"/>
      <c r="P319" s="264"/>
      <c r="Q319" s="574"/>
      <c r="R319" s="477"/>
    </row>
    <row r="320" spans="1:18" s="9" customFormat="1" ht="12.75" customHeight="1">
      <c r="A320" s="581" t="s">
        <v>219</v>
      </c>
      <c r="B320" s="579">
        <v>30602</v>
      </c>
      <c r="C320" s="577" t="s">
        <v>185</v>
      </c>
      <c r="D320" s="577">
        <v>4</v>
      </c>
      <c r="E320" s="577" t="s">
        <v>186</v>
      </c>
      <c r="F320" s="592" t="s">
        <v>1194</v>
      </c>
      <c r="G320" s="502" t="s">
        <v>65</v>
      </c>
      <c r="H320" s="502" t="s">
        <v>1184</v>
      </c>
      <c r="I320" s="502" t="s">
        <v>404</v>
      </c>
      <c r="J320" s="521" t="s">
        <v>609</v>
      </c>
      <c r="K320" s="259"/>
      <c r="L320" s="521"/>
      <c r="M320" s="260"/>
      <c r="N320" s="260"/>
      <c r="O320" s="260"/>
      <c r="P320" s="260"/>
      <c r="Q320" s="597" t="s">
        <v>1060</v>
      </c>
      <c r="R320" s="477"/>
    </row>
    <row r="321" spans="1:18" s="9" customFormat="1" ht="25.5">
      <c r="A321" s="596"/>
      <c r="B321" s="595"/>
      <c r="C321" s="594"/>
      <c r="D321" s="594"/>
      <c r="E321" s="594"/>
      <c r="F321" s="593"/>
      <c r="G321" s="518" t="s">
        <v>65</v>
      </c>
      <c r="H321" s="518" t="s">
        <v>1191</v>
      </c>
      <c r="I321" s="518" t="s">
        <v>403</v>
      </c>
      <c r="J321" s="515" t="s">
        <v>609</v>
      </c>
      <c r="K321" s="258"/>
      <c r="L321" s="515"/>
      <c r="M321" s="208"/>
      <c r="N321" s="208"/>
      <c r="O321" s="208"/>
      <c r="P321" s="208"/>
      <c r="Q321" s="598"/>
      <c r="R321" s="477"/>
    </row>
    <row r="322" spans="1:18" s="9" customFormat="1" ht="25.5">
      <c r="A322" s="596"/>
      <c r="B322" s="595"/>
      <c r="C322" s="594"/>
      <c r="D322" s="594"/>
      <c r="E322" s="594"/>
      <c r="F322" s="593"/>
      <c r="G322" s="518" t="s">
        <v>65</v>
      </c>
      <c r="H322" s="518" t="s">
        <v>664</v>
      </c>
      <c r="I322" s="518" t="s">
        <v>665</v>
      </c>
      <c r="J322" s="515" t="s">
        <v>609</v>
      </c>
      <c r="K322" s="258"/>
      <c r="L322" s="515"/>
      <c r="M322" s="208"/>
      <c r="N322" s="208"/>
      <c r="O322" s="208"/>
      <c r="P322" s="208"/>
      <c r="Q322" s="598"/>
      <c r="R322" s="477"/>
    </row>
    <row r="323" spans="1:18" s="9" customFormat="1" ht="15" customHeight="1">
      <c r="A323" s="596"/>
      <c r="B323" s="595"/>
      <c r="C323" s="594"/>
      <c r="D323" s="594"/>
      <c r="E323" s="594"/>
      <c r="F323" s="593"/>
      <c r="G323" s="511" t="s">
        <v>65</v>
      </c>
      <c r="H323" s="511" t="s">
        <v>1185</v>
      </c>
      <c r="I323" s="511" t="s">
        <v>401</v>
      </c>
      <c r="J323" s="516" t="s">
        <v>609</v>
      </c>
      <c r="K323" s="204"/>
      <c r="L323" s="516"/>
      <c r="Q323" s="598"/>
      <c r="R323" s="477"/>
    </row>
    <row r="324" spans="1:18" s="262" customFormat="1" ht="25.5">
      <c r="A324" s="596"/>
      <c r="B324" s="595"/>
      <c r="C324" s="594"/>
      <c r="D324" s="594"/>
      <c r="E324" s="594"/>
      <c r="F324" s="593"/>
      <c r="G324" s="511" t="s">
        <v>65</v>
      </c>
      <c r="H324" s="511" t="s">
        <v>1185</v>
      </c>
      <c r="I324" s="511" t="s">
        <v>401</v>
      </c>
      <c r="J324" s="516" t="s">
        <v>1176</v>
      </c>
      <c r="K324" s="204"/>
      <c r="L324" s="516"/>
      <c r="M324" s="9"/>
      <c r="N324" s="9"/>
      <c r="O324" s="9"/>
      <c r="P324" s="9"/>
      <c r="Q324" s="598"/>
    </row>
    <row r="325" spans="1:18" s="9" customFormat="1" ht="25.5" customHeight="1">
      <c r="A325" s="596"/>
      <c r="B325" s="595"/>
      <c r="C325" s="594"/>
      <c r="D325" s="594"/>
      <c r="E325" s="594"/>
      <c r="F325" s="593"/>
      <c r="G325" s="511" t="s">
        <v>718</v>
      </c>
      <c r="H325" s="511" t="s">
        <v>1178</v>
      </c>
      <c r="I325" s="511" t="s">
        <v>404</v>
      </c>
      <c r="J325" s="516" t="s">
        <v>609</v>
      </c>
      <c r="K325" s="204"/>
      <c r="L325" s="516"/>
      <c r="Q325" s="598"/>
      <c r="R325" s="477"/>
    </row>
    <row r="326" spans="1:18" s="264" customFormat="1" ht="15.75" customHeight="1" thickBot="1">
      <c r="A326" s="596"/>
      <c r="B326" s="595"/>
      <c r="C326" s="594"/>
      <c r="D326" s="594"/>
      <c r="E326" s="594"/>
      <c r="F326" s="593"/>
      <c r="G326" s="511" t="s">
        <v>718</v>
      </c>
      <c r="H326" s="293" t="s">
        <v>1186</v>
      </c>
      <c r="I326" s="293" t="s">
        <v>403</v>
      </c>
      <c r="J326" s="294" t="s">
        <v>609</v>
      </c>
      <c r="K326" s="295"/>
      <c r="L326" s="294"/>
      <c r="M326" s="9"/>
      <c r="N326" s="9"/>
      <c r="O326" s="9"/>
      <c r="P326" s="9"/>
      <c r="Q326" s="598"/>
      <c r="R326" s="475"/>
    </row>
    <row r="327" spans="1:18" s="260" customFormat="1" ht="25.5">
      <c r="A327" s="596"/>
      <c r="B327" s="595"/>
      <c r="C327" s="594"/>
      <c r="D327" s="594"/>
      <c r="E327" s="594"/>
      <c r="F327" s="593"/>
      <c r="G327" s="512" t="s">
        <v>65</v>
      </c>
      <c r="H327" s="512" t="s">
        <v>1187</v>
      </c>
      <c r="I327" s="512" t="s">
        <v>387</v>
      </c>
      <c r="J327" s="517" t="s">
        <v>607</v>
      </c>
      <c r="K327" s="257"/>
      <c r="L327" s="517"/>
      <c r="M327" s="9"/>
      <c r="N327" s="9"/>
      <c r="O327" s="9"/>
      <c r="P327" s="9"/>
      <c r="Q327" s="598"/>
      <c r="R327" s="476"/>
    </row>
    <row r="328" spans="1:18" s="9" customFormat="1" ht="25.5">
      <c r="A328" s="596"/>
      <c r="B328" s="595"/>
      <c r="C328" s="594"/>
      <c r="D328" s="594"/>
      <c r="E328" s="594"/>
      <c r="F328" s="593"/>
      <c r="G328" s="511" t="s">
        <v>65</v>
      </c>
      <c r="H328" s="511" t="s">
        <v>405</v>
      </c>
      <c r="I328" s="511" t="s">
        <v>722</v>
      </c>
      <c r="J328" s="516" t="s">
        <v>607</v>
      </c>
      <c r="K328" s="204"/>
      <c r="L328" s="516"/>
      <c r="Q328" s="598"/>
      <c r="R328" s="477"/>
    </row>
    <row r="329" spans="1:18" s="9" customFormat="1" ht="15" customHeight="1">
      <c r="A329" s="596"/>
      <c r="B329" s="595"/>
      <c r="C329" s="594"/>
      <c r="D329" s="594"/>
      <c r="E329" s="594"/>
      <c r="F329" s="593"/>
      <c r="G329" s="511" t="s">
        <v>65</v>
      </c>
      <c r="H329" s="511" t="s">
        <v>721</v>
      </c>
      <c r="I329" s="511" t="s">
        <v>665</v>
      </c>
      <c r="J329" s="516" t="s">
        <v>607</v>
      </c>
      <c r="K329" s="204"/>
      <c r="L329" s="516"/>
      <c r="Q329" s="598"/>
      <c r="R329" s="477"/>
    </row>
    <row r="330" spans="1:18" s="9" customFormat="1" ht="15" customHeight="1">
      <c r="A330" s="596"/>
      <c r="B330" s="595"/>
      <c r="C330" s="594"/>
      <c r="D330" s="594"/>
      <c r="E330" s="594"/>
      <c r="F330" s="593"/>
      <c r="G330" s="511" t="s">
        <v>65</v>
      </c>
      <c r="H330" s="511" t="s">
        <v>1192</v>
      </c>
      <c r="I330" s="511" t="s">
        <v>387</v>
      </c>
      <c r="J330" s="516" t="s">
        <v>607</v>
      </c>
      <c r="K330" s="204"/>
      <c r="L330" s="516"/>
      <c r="Q330" s="598"/>
      <c r="R330" s="477"/>
    </row>
    <row r="331" spans="1:18" s="9" customFormat="1" ht="51.75" thickBot="1">
      <c r="A331" s="582"/>
      <c r="B331" s="580"/>
      <c r="C331" s="578"/>
      <c r="D331" s="578"/>
      <c r="E331" s="578"/>
      <c r="F331" s="608"/>
      <c r="G331" s="513" t="s">
        <v>384</v>
      </c>
      <c r="H331" s="513" t="s">
        <v>1193</v>
      </c>
      <c r="I331" s="513" t="s">
        <v>1171</v>
      </c>
      <c r="J331" s="501" t="s">
        <v>607</v>
      </c>
      <c r="K331" s="263"/>
      <c r="L331" s="501"/>
      <c r="M331" s="264"/>
      <c r="N331" s="264"/>
      <c r="O331" s="264"/>
      <c r="P331" s="264"/>
      <c r="Q331" s="607"/>
      <c r="R331" s="477"/>
    </row>
    <row r="332" spans="1:18" s="9" customFormat="1">
      <c r="A332" s="581" t="s">
        <v>219</v>
      </c>
      <c r="B332" s="579">
        <v>30602</v>
      </c>
      <c r="C332" s="577" t="s">
        <v>185</v>
      </c>
      <c r="D332" s="577">
        <v>4</v>
      </c>
      <c r="E332" s="577" t="s">
        <v>187</v>
      </c>
      <c r="F332" s="592" t="s">
        <v>1195</v>
      </c>
      <c r="G332" s="502" t="s">
        <v>65</v>
      </c>
      <c r="H332" s="502" t="s">
        <v>1184</v>
      </c>
      <c r="I332" s="502" t="s">
        <v>404</v>
      </c>
      <c r="J332" s="521" t="s">
        <v>609</v>
      </c>
      <c r="K332" s="259"/>
      <c r="L332" s="521"/>
      <c r="M332" s="260"/>
      <c r="N332" s="260"/>
      <c r="O332" s="260"/>
      <c r="P332" s="260"/>
      <c r="Q332" s="609" t="s">
        <v>1196</v>
      </c>
      <c r="R332" s="477"/>
    </row>
    <row r="333" spans="1:18" s="9" customFormat="1" ht="25.5">
      <c r="A333" s="596"/>
      <c r="B333" s="595"/>
      <c r="C333" s="594"/>
      <c r="D333" s="594"/>
      <c r="E333" s="594"/>
      <c r="F333" s="593"/>
      <c r="G333" s="518" t="s">
        <v>65</v>
      </c>
      <c r="H333" s="518" t="s">
        <v>1191</v>
      </c>
      <c r="I333" s="518" t="s">
        <v>403</v>
      </c>
      <c r="J333" s="515" t="s">
        <v>609</v>
      </c>
      <c r="K333" s="204"/>
      <c r="L333" s="516"/>
      <c r="Q333" s="610"/>
      <c r="R333" s="477"/>
    </row>
    <row r="334" spans="1:18" s="9" customFormat="1" ht="15" customHeight="1">
      <c r="A334" s="596"/>
      <c r="B334" s="595"/>
      <c r="C334" s="594"/>
      <c r="D334" s="594"/>
      <c r="E334" s="594"/>
      <c r="F334" s="593"/>
      <c r="G334" s="518" t="s">
        <v>65</v>
      </c>
      <c r="H334" s="518" t="s">
        <v>664</v>
      </c>
      <c r="I334" s="518" t="s">
        <v>665</v>
      </c>
      <c r="J334" s="515" t="s">
        <v>609</v>
      </c>
      <c r="K334" s="204"/>
      <c r="L334" s="516"/>
      <c r="Q334" s="610"/>
      <c r="R334" s="477"/>
    </row>
    <row r="335" spans="1:18" s="9" customFormat="1" ht="25.5">
      <c r="A335" s="596"/>
      <c r="B335" s="595"/>
      <c r="C335" s="594"/>
      <c r="D335" s="594"/>
      <c r="E335" s="594"/>
      <c r="F335" s="593"/>
      <c r="G335" s="511" t="s">
        <v>65</v>
      </c>
      <c r="H335" s="511" t="s">
        <v>1185</v>
      </c>
      <c r="I335" s="511" t="s">
        <v>401</v>
      </c>
      <c r="J335" s="516" t="s">
        <v>609</v>
      </c>
      <c r="K335" s="204"/>
      <c r="L335" s="516"/>
      <c r="Q335" s="610"/>
      <c r="R335" s="477"/>
    </row>
    <row r="336" spans="1:18" s="9" customFormat="1" ht="15" customHeight="1">
      <c r="A336" s="596"/>
      <c r="B336" s="595"/>
      <c r="C336" s="594"/>
      <c r="D336" s="594"/>
      <c r="E336" s="594"/>
      <c r="F336" s="593"/>
      <c r="G336" s="511" t="s">
        <v>65</v>
      </c>
      <c r="H336" s="511" t="s">
        <v>1185</v>
      </c>
      <c r="I336" s="511" t="s">
        <v>401</v>
      </c>
      <c r="J336" s="516" t="s">
        <v>1176</v>
      </c>
      <c r="K336" s="204"/>
      <c r="L336" s="516"/>
      <c r="Q336" s="610"/>
      <c r="R336" s="477"/>
    </row>
    <row r="337" spans="1:18" s="9" customFormat="1" ht="25.5">
      <c r="A337" s="596"/>
      <c r="B337" s="595"/>
      <c r="C337" s="594"/>
      <c r="D337" s="594"/>
      <c r="E337" s="594"/>
      <c r="F337" s="593"/>
      <c r="G337" s="511" t="s">
        <v>718</v>
      </c>
      <c r="H337" s="511" t="s">
        <v>1178</v>
      </c>
      <c r="I337" s="511" t="s">
        <v>404</v>
      </c>
      <c r="J337" s="516" t="s">
        <v>609</v>
      </c>
      <c r="K337" s="204"/>
      <c r="L337" s="516"/>
      <c r="Q337" s="610"/>
      <c r="R337" s="477"/>
    </row>
    <row r="338" spans="1:18" s="264" customFormat="1" ht="13.5" thickBot="1">
      <c r="A338" s="596"/>
      <c r="B338" s="595"/>
      <c r="C338" s="594"/>
      <c r="D338" s="594"/>
      <c r="E338" s="594"/>
      <c r="F338" s="593"/>
      <c r="G338" s="511" t="s">
        <v>718</v>
      </c>
      <c r="H338" s="293" t="s">
        <v>1186</v>
      </c>
      <c r="I338" s="293" t="s">
        <v>403</v>
      </c>
      <c r="J338" s="294" t="s">
        <v>609</v>
      </c>
      <c r="K338" s="204"/>
      <c r="L338" s="516"/>
      <c r="M338" s="9"/>
      <c r="N338" s="9"/>
      <c r="O338" s="9"/>
      <c r="P338" s="9"/>
      <c r="Q338" s="610"/>
      <c r="R338" s="475"/>
    </row>
    <row r="339" spans="1:18" s="256" customFormat="1" ht="26.25" thickBot="1">
      <c r="A339" s="596"/>
      <c r="B339" s="595"/>
      <c r="C339" s="594"/>
      <c r="D339" s="594"/>
      <c r="E339" s="594"/>
      <c r="F339" s="593"/>
      <c r="G339" s="512" t="s">
        <v>65</v>
      </c>
      <c r="H339" s="512" t="s">
        <v>1187</v>
      </c>
      <c r="I339" s="512" t="s">
        <v>387</v>
      </c>
      <c r="J339" s="517" t="s">
        <v>607</v>
      </c>
      <c r="K339" s="204"/>
      <c r="L339" s="516"/>
      <c r="M339" s="9"/>
      <c r="N339" s="9"/>
      <c r="O339" s="9"/>
      <c r="P339" s="9"/>
      <c r="Q339" s="610"/>
      <c r="R339" s="525"/>
    </row>
    <row r="340" spans="1:18" s="260" customFormat="1" ht="26.25" customHeight="1">
      <c r="A340" s="596"/>
      <c r="B340" s="595"/>
      <c r="C340" s="594"/>
      <c r="D340" s="594"/>
      <c r="E340" s="594"/>
      <c r="F340" s="593"/>
      <c r="G340" s="511" t="s">
        <v>65</v>
      </c>
      <c r="H340" s="511" t="s">
        <v>405</v>
      </c>
      <c r="I340" s="511" t="s">
        <v>722</v>
      </c>
      <c r="J340" s="516" t="s">
        <v>607</v>
      </c>
      <c r="K340" s="204"/>
      <c r="L340" s="516"/>
      <c r="M340" s="9"/>
      <c r="N340" s="9"/>
      <c r="O340" s="9"/>
      <c r="P340" s="9"/>
      <c r="Q340" s="610"/>
      <c r="R340" s="476"/>
    </row>
    <row r="341" spans="1:18" s="9" customFormat="1">
      <c r="A341" s="596"/>
      <c r="B341" s="595"/>
      <c r="C341" s="594"/>
      <c r="D341" s="594"/>
      <c r="E341" s="594"/>
      <c r="F341" s="593"/>
      <c r="G341" s="511" t="s">
        <v>65</v>
      </c>
      <c r="H341" s="511" t="s">
        <v>721</v>
      </c>
      <c r="I341" s="511" t="s">
        <v>665</v>
      </c>
      <c r="J341" s="516" t="s">
        <v>607</v>
      </c>
      <c r="K341" s="204"/>
      <c r="L341" s="516"/>
      <c r="Q341" s="610"/>
      <c r="R341" s="477"/>
    </row>
    <row r="342" spans="1:18" s="9" customFormat="1">
      <c r="A342" s="596"/>
      <c r="B342" s="595"/>
      <c r="C342" s="594"/>
      <c r="D342" s="594"/>
      <c r="E342" s="594"/>
      <c r="F342" s="593"/>
      <c r="G342" s="511" t="s">
        <v>65</v>
      </c>
      <c r="H342" s="511" t="s">
        <v>1192</v>
      </c>
      <c r="I342" s="511" t="s">
        <v>387</v>
      </c>
      <c r="J342" s="516" t="s">
        <v>607</v>
      </c>
      <c r="K342" s="204"/>
      <c r="L342" s="516"/>
      <c r="Q342" s="610"/>
      <c r="R342" s="477"/>
    </row>
    <row r="343" spans="1:18" s="9" customFormat="1" ht="51.75" thickBot="1">
      <c r="A343" s="582"/>
      <c r="B343" s="580"/>
      <c r="C343" s="578"/>
      <c r="D343" s="578"/>
      <c r="E343" s="578"/>
      <c r="F343" s="608"/>
      <c r="G343" s="513" t="s">
        <v>384</v>
      </c>
      <c r="H343" s="513" t="s">
        <v>1193</v>
      </c>
      <c r="I343" s="513" t="s">
        <v>1171</v>
      </c>
      <c r="J343" s="501" t="s">
        <v>607</v>
      </c>
      <c r="K343" s="263"/>
      <c r="L343" s="501"/>
      <c r="M343" s="264"/>
      <c r="N343" s="264"/>
      <c r="O343" s="264"/>
      <c r="P343" s="264"/>
      <c r="Q343" s="670"/>
      <c r="R343" s="477"/>
    </row>
    <row r="344" spans="1:18" s="264" customFormat="1" ht="39" thickBot="1">
      <c r="A344" s="503" t="s">
        <v>219</v>
      </c>
      <c r="B344" s="505">
        <v>30602</v>
      </c>
      <c r="C344" s="509" t="s">
        <v>185</v>
      </c>
      <c r="D344" s="509">
        <v>4</v>
      </c>
      <c r="E344" s="509" t="s">
        <v>187</v>
      </c>
      <c r="F344" s="507" t="s">
        <v>663</v>
      </c>
      <c r="G344" s="509" t="s">
        <v>65</v>
      </c>
      <c r="H344" s="509" t="s">
        <v>1185</v>
      </c>
      <c r="I344" s="509" t="s">
        <v>401</v>
      </c>
      <c r="J344" s="519" t="s">
        <v>1176</v>
      </c>
      <c r="K344" s="275">
        <v>41309</v>
      </c>
      <c r="L344" s="519" t="s">
        <v>608</v>
      </c>
      <c r="M344" s="267"/>
      <c r="N344" s="267"/>
      <c r="O344" s="267"/>
      <c r="P344" s="267"/>
      <c r="Q344" s="504" t="s">
        <v>1077</v>
      </c>
      <c r="R344" s="475"/>
    </row>
    <row r="345" spans="1:18" s="260" customFormat="1" ht="39" thickBot="1">
      <c r="A345" s="503" t="s">
        <v>219</v>
      </c>
      <c r="B345" s="505">
        <v>30602</v>
      </c>
      <c r="C345" s="509" t="s">
        <v>185</v>
      </c>
      <c r="D345" s="509">
        <v>4</v>
      </c>
      <c r="E345" s="509" t="s">
        <v>187</v>
      </c>
      <c r="F345" s="507" t="s">
        <v>1197</v>
      </c>
      <c r="G345" s="509" t="s">
        <v>65</v>
      </c>
      <c r="H345" s="509" t="s">
        <v>1185</v>
      </c>
      <c r="I345" s="509" t="s">
        <v>401</v>
      </c>
      <c r="J345" s="519" t="s">
        <v>1176</v>
      </c>
      <c r="K345" s="275">
        <v>41331</v>
      </c>
      <c r="L345" s="519" t="s">
        <v>608</v>
      </c>
      <c r="M345" s="267"/>
      <c r="N345" s="267"/>
      <c r="O345" s="267"/>
      <c r="P345" s="267"/>
      <c r="Q345" s="504" t="s">
        <v>1077</v>
      </c>
      <c r="R345" s="476"/>
    </row>
    <row r="346" spans="1:18" s="9" customFormat="1" ht="39" thickBot="1">
      <c r="A346" s="503" t="s">
        <v>219</v>
      </c>
      <c r="B346" s="505">
        <v>30602</v>
      </c>
      <c r="C346" s="509" t="s">
        <v>185</v>
      </c>
      <c r="D346" s="509">
        <v>4</v>
      </c>
      <c r="E346" s="509" t="s">
        <v>187</v>
      </c>
      <c r="F346" s="507" t="s">
        <v>350</v>
      </c>
      <c r="G346" s="509" t="s">
        <v>65</v>
      </c>
      <c r="H346" s="509" t="s">
        <v>1185</v>
      </c>
      <c r="I346" s="509" t="s">
        <v>401</v>
      </c>
      <c r="J346" s="519" t="s">
        <v>1176</v>
      </c>
      <c r="K346" s="275">
        <v>41309</v>
      </c>
      <c r="L346" s="519" t="s">
        <v>608</v>
      </c>
      <c r="M346" s="267"/>
      <c r="N346" s="267"/>
      <c r="O346" s="267"/>
      <c r="P346" s="267"/>
      <c r="Q346" s="504" t="s">
        <v>1077</v>
      </c>
      <c r="R346" s="477"/>
    </row>
    <row r="347" spans="1:18" s="264" customFormat="1" ht="36.75" customHeight="1" thickBot="1">
      <c r="A347" s="268" t="s">
        <v>219</v>
      </c>
      <c r="B347" s="269">
        <v>30602</v>
      </c>
      <c r="C347" s="270" t="s">
        <v>185</v>
      </c>
      <c r="D347" s="270">
        <v>4</v>
      </c>
      <c r="E347" s="270" t="s">
        <v>187</v>
      </c>
      <c r="F347" s="271" t="s">
        <v>1198</v>
      </c>
      <c r="G347" s="455" t="s">
        <v>65</v>
      </c>
      <c r="H347" s="455" t="s">
        <v>1185</v>
      </c>
      <c r="I347" s="455" t="s">
        <v>401</v>
      </c>
      <c r="J347" s="457" t="s">
        <v>1176</v>
      </c>
      <c r="K347" s="458"/>
      <c r="L347" s="457"/>
      <c r="M347" s="274"/>
      <c r="N347" s="274"/>
      <c r="O347" s="274"/>
      <c r="P347" s="274"/>
      <c r="Q347" s="276" t="s">
        <v>1092</v>
      </c>
      <c r="R347" s="475"/>
    </row>
    <row r="348" spans="1:18" s="267" customFormat="1" ht="26.25" thickBot="1">
      <c r="A348" s="510" t="s">
        <v>219</v>
      </c>
      <c r="B348" s="506">
        <v>32401</v>
      </c>
      <c r="C348" s="510" t="s">
        <v>188</v>
      </c>
      <c r="D348" s="510">
        <v>4</v>
      </c>
      <c r="E348" s="510" t="s">
        <v>189</v>
      </c>
      <c r="F348" s="508" t="s">
        <v>513</v>
      </c>
      <c r="G348" s="510" t="s">
        <v>718</v>
      </c>
      <c r="H348" s="510" t="s">
        <v>1199</v>
      </c>
      <c r="I348" s="510" t="s">
        <v>404</v>
      </c>
      <c r="J348" s="520" t="s">
        <v>1176</v>
      </c>
      <c r="K348" s="279">
        <v>41668</v>
      </c>
      <c r="L348" s="520" t="s">
        <v>1200</v>
      </c>
      <c r="M348" s="256"/>
      <c r="N348" s="256"/>
      <c r="O348" s="256"/>
      <c r="P348" s="256"/>
      <c r="Q348" s="508" t="s">
        <v>1074</v>
      </c>
      <c r="R348" s="478"/>
    </row>
    <row r="349" spans="1:18" s="9" customFormat="1" ht="12.75" customHeight="1" thickBot="1">
      <c r="A349" s="268" t="s">
        <v>219</v>
      </c>
      <c r="B349" s="269">
        <v>32401</v>
      </c>
      <c r="C349" s="270" t="s">
        <v>188</v>
      </c>
      <c r="D349" s="270">
        <v>4</v>
      </c>
      <c r="E349" s="270" t="s">
        <v>189</v>
      </c>
      <c r="F349" s="428" t="s">
        <v>1201</v>
      </c>
      <c r="G349" s="270" t="s">
        <v>718</v>
      </c>
      <c r="H349" s="270" t="s">
        <v>1199</v>
      </c>
      <c r="I349" s="270" t="s">
        <v>404</v>
      </c>
      <c r="J349" s="272" t="s">
        <v>1176</v>
      </c>
      <c r="K349" s="273">
        <v>41691</v>
      </c>
      <c r="L349" s="272" t="s">
        <v>608</v>
      </c>
      <c r="M349" s="274"/>
      <c r="N349" s="274"/>
      <c r="O349" s="274"/>
      <c r="P349" s="274"/>
      <c r="Q349" s="544" t="s">
        <v>1077</v>
      </c>
      <c r="R349" s="477"/>
    </row>
    <row r="350" spans="1:18" s="9" customFormat="1" ht="12.75" customHeight="1">
      <c r="A350" s="581" t="s">
        <v>219</v>
      </c>
      <c r="B350" s="579">
        <v>32401</v>
      </c>
      <c r="C350" s="577" t="s">
        <v>188</v>
      </c>
      <c r="D350" s="577">
        <v>4</v>
      </c>
      <c r="E350" s="577" t="s">
        <v>189</v>
      </c>
      <c r="F350" s="592" t="s">
        <v>514</v>
      </c>
      <c r="G350" s="502" t="s">
        <v>65</v>
      </c>
      <c r="H350" s="502" t="s">
        <v>1202</v>
      </c>
      <c r="I350" s="502" t="s">
        <v>403</v>
      </c>
      <c r="J350" s="521" t="s">
        <v>609</v>
      </c>
      <c r="K350" s="259">
        <v>41667</v>
      </c>
      <c r="L350" s="519" t="s">
        <v>1168</v>
      </c>
      <c r="M350" s="260"/>
      <c r="N350" s="260"/>
      <c r="O350" s="260"/>
      <c r="P350" s="260"/>
      <c r="Q350" s="609" t="s">
        <v>1074</v>
      </c>
      <c r="R350" s="477"/>
    </row>
    <row r="351" spans="1:18" s="9" customFormat="1" ht="37.5" customHeight="1">
      <c r="A351" s="596"/>
      <c r="B351" s="595"/>
      <c r="C351" s="594"/>
      <c r="D351" s="594"/>
      <c r="E351" s="594"/>
      <c r="F351" s="593"/>
      <c r="G351" s="511" t="s">
        <v>1203</v>
      </c>
      <c r="H351" s="511" t="s">
        <v>1204</v>
      </c>
      <c r="I351" s="511" t="s">
        <v>404</v>
      </c>
      <c r="J351" s="516" t="s">
        <v>609</v>
      </c>
      <c r="K351" s="204">
        <v>41684</v>
      </c>
      <c r="L351" s="516" t="s">
        <v>1168</v>
      </c>
      <c r="Q351" s="610"/>
      <c r="R351" s="477"/>
    </row>
    <row r="352" spans="1:18" s="9" customFormat="1" ht="26.25" customHeight="1">
      <c r="A352" s="596"/>
      <c r="B352" s="595"/>
      <c r="C352" s="594"/>
      <c r="D352" s="594"/>
      <c r="E352" s="594"/>
      <c r="F352" s="593"/>
      <c r="G352" s="518" t="s">
        <v>718</v>
      </c>
      <c r="H352" s="518" t="s">
        <v>1199</v>
      </c>
      <c r="I352" s="518" t="s">
        <v>404</v>
      </c>
      <c r="J352" s="515" t="s">
        <v>1176</v>
      </c>
      <c r="K352" s="204">
        <v>41681</v>
      </c>
      <c r="L352" s="516" t="s">
        <v>1200</v>
      </c>
      <c r="Q352" s="610"/>
      <c r="R352" s="477"/>
    </row>
    <row r="353" spans="1:18" s="9" customFormat="1" ht="12.75" customHeight="1" thickBot="1">
      <c r="A353" s="582"/>
      <c r="B353" s="580"/>
      <c r="C353" s="578"/>
      <c r="D353" s="578"/>
      <c r="E353" s="578"/>
      <c r="F353" s="608"/>
      <c r="G353" s="513" t="s">
        <v>65</v>
      </c>
      <c r="H353" s="513" t="s">
        <v>352</v>
      </c>
      <c r="I353" s="513" t="s">
        <v>1076</v>
      </c>
      <c r="J353" s="501" t="s">
        <v>607</v>
      </c>
      <c r="K353" s="263">
        <v>41677</v>
      </c>
      <c r="L353" s="501" t="s">
        <v>623</v>
      </c>
      <c r="M353" s="264"/>
      <c r="N353" s="264"/>
      <c r="O353" s="264"/>
      <c r="P353" s="264"/>
      <c r="Q353" s="670"/>
      <c r="R353" s="477"/>
    </row>
    <row r="354" spans="1:18" s="9" customFormat="1" ht="12.75" customHeight="1">
      <c r="A354" s="581" t="s">
        <v>6</v>
      </c>
      <c r="B354" s="579">
        <v>32401</v>
      </c>
      <c r="C354" s="577" t="s">
        <v>188</v>
      </c>
      <c r="D354" s="577">
        <v>4</v>
      </c>
      <c r="E354" s="577" t="s">
        <v>189</v>
      </c>
      <c r="F354" s="592" t="s">
        <v>1206</v>
      </c>
      <c r="G354" s="502" t="s">
        <v>65</v>
      </c>
      <c r="H354" s="502" t="s">
        <v>1202</v>
      </c>
      <c r="I354" s="502" t="s">
        <v>403</v>
      </c>
      <c r="J354" s="521" t="s">
        <v>609</v>
      </c>
      <c r="K354" s="259">
        <v>41680</v>
      </c>
      <c r="L354" s="521" t="s">
        <v>1168</v>
      </c>
      <c r="M354" s="260"/>
      <c r="N354" s="260"/>
      <c r="O354" s="260"/>
      <c r="P354" s="260"/>
      <c r="Q354" s="609" t="s">
        <v>1074</v>
      </c>
      <c r="R354" s="477"/>
    </row>
    <row r="355" spans="1:18" s="9" customFormat="1" ht="12.75" customHeight="1">
      <c r="A355" s="596"/>
      <c r="B355" s="595"/>
      <c r="C355" s="594"/>
      <c r="D355" s="594"/>
      <c r="E355" s="594"/>
      <c r="F355" s="593"/>
      <c r="G355" s="518" t="s">
        <v>718</v>
      </c>
      <c r="H355" s="518" t="s">
        <v>1199</v>
      </c>
      <c r="I355" s="518" t="s">
        <v>404</v>
      </c>
      <c r="J355" s="515" t="s">
        <v>1176</v>
      </c>
      <c r="K355" s="204">
        <v>41681</v>
      </c>
      <c r="L355" s="516" t="s">
        <v>1200</v>
      </c>
      <c r="Q355" s="610"/>
      <c r="R355" s="477"/>
    </row>
    <row r="356" spans="1:18" s="264" customFormat="1" ht="28.5" customHeight="1" thickBot="1">
      <c r="A356" s="582"/>
      <c r="B356" s="580"/>
      <c r="C356" s="578"/>
      <c r="D356" s="578"/>
      <c r="E356" s="578"/>
      <c r="F356" s="608"/>
      <c r="G356" s="513" t="s">
        <v>1203</v>
      </c>
      <c r="H356" s="513" t="s">
        <v>1205</v>
      </c>
      <c r="I356" s="513" t="s">
        <v>403</v>
      </c>
      <c r="J356" s="501" t="s">
        <v>607</v>
      </c>
      <c r="K356" s="263">
        <v>41688</v>
      </c>
      <c r="L356" s="501" t="s">
        <v>608</v>
      </c>
      <c r="Q356" s="670"/>
      <c r="R356" s="475"/>
    </row>
    <row r="357" spans="1:18" s="304" customFormat="1" ht="13.5" thickBot="1">
      <c r="A357" s="522"/>
      <c r="B357" s="523"/>
      <c r="C357" s="522"/>
      <c r="D357" s="522"/>
      <c r="E357" s="522"/>
      <c r="F357" s="514"/>
      <c r="G357" s="518"/>
      <c r="H357" s="518"/>
      <c r="I357" s="518"/>
      <c r="J357" s="515"/>
      <c r="K357" s="258"/>
      <c r="L357" s="515"/>
      <c r="M357" s="543"/>
      <c r="N357" s="543"/>
      <c r="O357" s="543"/>
      <c r="P357" s="543"/>
      <c r="Q357" s="515"/>
      <c r="R357" s="526"/>
    </row>
    <row r="358" spans="1:18" s="284" customFormat="1" ht="38.25" customHeight="1">
      <c r="A358" s="522"/>
      <c r="B358" s="523"/>
      <c r="C358" s="522"/>
      <c r="D358" s="522"/>
      <c r="E358" s="522"/>
      <c r="F358" s="425"/>
      <c r="G358" s="492"/>
      <c r="H358" s="492"/>
      <c r="I358" s="492"/>
      <c r="J358" s="500"/>
      <c r="K358" s="204"/>
      <c r="L358" s="500"/>
      <c r="M358" s="203"/>
      <c r="N358" s="203"/>
      <c r="O358" s="203"/>
      <c r="P358" s="203"/>
      <c r="Q358" s="422"/>
      <c r="R358" s="527"/>
    </row>
    <row r="359" spans="1:18" s="203" customFormat="1" ht="15" customHeight="1">
      <c r="A359" s="423"/>
      <c r="B359" s="424"/>
      <c r="C359" s="423"/>
      <c r="D359" s="423"/>
      <c r="E359" s="423"/>
      <c r="F359" s="425"/>
      <c r="G359" s="492"/>
      <c r="H359" s="492"/>
      <c r="I359" s="492"/>
      <c r="J359" s="500"/>
      <c r="K359" s="204"/>
      <c r="L359" s="500"/>
      <c r="Q359" s="422"/>
      <c r="R359" s="528"/>
    </row>
    <row r="360" spans="1:18" s="203" customFormat="1">
      <c r="A360" s="423"/>
      <c r="B360" s="424"/>
      <c r="C360" s="423"/>
      <c r="D360" s="423"/>
      <c r="E360" s="423"/>
      <c r="F360" s="425"/>
      <c r="G360" s="492"/>
      <c r="H360" s="492"/>
      <c r="I360" s="492"/>
      <c r="J360" s="500"/>
      <c r="K360" s="204"/>
      <c r="L360" s="500"/>
      <c r="Q360" s="422"/>
      <c r="R360" s="528"/>
    </row>
    <row r="361" spans="1:18" s="203" customFormat="1">
      <c r="A361" s="423"/>
      <c r="B361" s="424"/>
      <c r="C361" s="423"/>
      <c r="D361" s="423"/>
      <c r="E361" s="423"/>
      <c r="F361" s="425"/>
      <c r="G361" s="492"/>
      <c r="H361" s="492"/>
      <c r="I361" s="492"/>
      <c r="J361" s="500"/>
      <c r="K361" s="204"/>
      <c r="L361" s="500"/>
      <c r="Q361" s="422"/>
      <c r="R361" s="528"/>
    </row>
    <row r="362" spans="1:18" s="203" customFormat="1" ht="15" customHeight="1">
      <c r="A362" s="423"/>
      <c r="B362" s="424"/>
      <c r="C362" s="423"/>
      <c r="D362" s="423"/>
      <c r="E362" s="423"/>
      <c r="F362" s="425"/>
      <c r="G362" s="492"/>
      <c r="H362" s="492"/>
      <c r="I362" s="492"/>
      <c r="J362" s="500"/>
      <c r="K362" s="204"/>
      <c r="L362" s="500"/>
      <c r="Q362" s="422"/>
      <c r="R362" s="528"/>
    </row>
    <row r="363" spans="1:18" s="203" customFormat="1" ht="15" customHeight="1">
      <c r="A363" s="423"/>
      <c r="B363" s="424"/>
      <c r="C363" s="423"/>
      <c r="D363" s="423"/>
      <c r="E363" s="423"/>
      <c r="F363" s="425"/>
      <c r="G363" s="492"/>
      <c r="H363" s="492"/>
      <c r="I363" s="492"/>
      <c r="J363" s="500"/>
      <c r="K363" s="204"/>
      <c r="L363" s="500"/>
      <c r="Q363" s="422"/>
      <c r="R363" s="528"/>
    </row>
    <row r="364" spans="1:18" s="203" customFormat="1">
      <c r="A364" s="423"/>
      <c r="B364" s="424"/>
      <c r="C364" s="423"/>
      <c r="D364" s="423"/>
      <c r="E364" s="423"/>
      <c r="F364" s="425"/>
      <c r="G364" s="492"/>
      <c r="H364" s="492"/>
      <c r="I364" s="492"/>
      <c r="J364" s="500"/>
      <c r="K364" s="204"/>
      <c r="L364" s="500"/>
      <c r="Q364" s="422"/>
      <c r="R364" s="528"/>
    </row>
    <row r="365" spans="1:18" s="203" customFormat="1" ht="15" customHeight="1">
      <c r="A365" s="423"/>
      <c r="B365" s="424"/>
      <c r="C365" s="423"/>
      <c r="D365" s="423"/>
      <c r="E365" s="423"/>
      <c r="F365" s="425"/>
      <c r="G365" s="492"/>
      <c r="H365" s="492"/>
      <c r="I365" s="492"/>
      <c r="J365" s="500"/>
      <c r="K365" s="204"/>
      <c r="L365" s="500"/>
      <c r="Q365" s="422"/>
      <c r="R365" s="528"/>
    </row>
    <row r="366" spans="1:18" s="203" customFormat="1">
      <c r="A366" s="423"/>
      <c r="B366" s="424"/>
      <c r="C366" s="423"/>
      <c r="D366" s="423"/>
      <c r="E366" s="423"/>
      <c r="F366" s="425"/>
      <c r="G366" s="492"/>
      <c r="H366" s="492"/>
      <c r="I366" s="492"/>
      <c r="J366" s="500"/>
      <c r="K366" s="204"/>
      <c r="L366" s="500"/>
      <c r="Q366" s="422"/>
      <c r="R366" s="528"/>
    </row>
    <row r="367" spans="1:18" s="203" customFormat="1">
      <c r="A367" s="423"/>
      <c r="B367" s="424"/>
      <c r="C367" s="423"/>
      <c r="D367" s="423"/>
      <c r="E367" s="423"/>
      <c r="F367" s="425"/>
      <c r="G367" s="492"/>
      <c r="H367" s="492"/>
      <c r="I367" s="492"/>
      <c r="J367" s="500"/>
      <c r="K367" s="204"/>
      <c r="L367" s="500"/>
      <c r="Q367" s="422"/>
      <c r="R367" s="528"/>
    </row>
    <row r="368" spans="1:18" s="203" customFormat="1">
      <c r="A368" s="423"/>
      <c r="B368" s="424"/>
      <c r="C368" s="423"/>
      <c r="D368" s="423"/>
      <c r="E368" s="423"/>
      <c r="F368" s="425"/>
      <c r="G368" s="492"/>
      <c r="H368" s="492"/>
      <c r="I368" s="492"/>
      <c r="J368" s="500"/>
      <c r="K368" s="204"/>
      <c r="L368" s="500"/>
      <c r="Q368" s="422"/>
      <c r="R368" s="528"/>
    </row>
    <row r="369" spans="1:18" s="285" customFormat="1" ht="13.5" thickBot="1">
      <c r="A369" s="423"/>
      <c r="B369" s="424"/>
      <c r="C369" s="423"/>
      <c r="D369" s="423"/>
      <c r="E369" s="423"/>
      <c r="F369" s="425"/>
      <c r="G369" s="492"/>
      <c r="H369" s="492"/>
      <c r="I369" s="492"/>
      <c r="J369" s="500"/>
      <c r="K369" s="204"/>
      <c r="L369" s="500"/>
      <c r="M369" s="203"/>
      <c r="N369" s="203"/>
      <c r="O369" s="203"/>
      <c r="P369" s="203"/>
      <c r="Q369" s="422"/>
      <c r="R369" s="529"/>
    </row>
    <row r="370" spans="1:18" s="208" customFormat="1">
      <c r="A370" s="423"/>
      <c r="B370" s="424"/>
      <c r="C370" s="423"/>
      <c r="D370" s="423"/>
      <c r="E370" s="423"/>
      <c r="F370" s="425"/>
      <c r="G370" s="492"/>
      <c r="H370" s="492"/>
      <c r="I370" s="492"/>
      <c r="J370" s="500"/>
      <c r="K370" s="204"/>
      <c r="L370" s="500"/>
      <c r="M370" s="9"/>
      <c r="N370" s="9"/>
      <c r="O370" s="9"/>
      <c r="P370" s="9"/>
      <c r="Q370" s="422"/>
      <c r="R370" s="524"/>
    </row>
    <row r="371" spans="1:18" s="205" customFormat="1" ht="13.5" thickBot="1">
      <c r="A371" s="423"/>
      <c r="B371" s="424"/>
      <c r="C371" s="423"/>
      <c r="D371" s="423"/>
      <c r="E371" s="423"/>
      <c r="F371" s="425"/>
      <c r="G371" s="492"/>
      <c r="H371" s="492"/>
      <c r="I371" s="492"/>
      <c r="J371" s="500"/>
      <c r="K371" s="204"/>
      <c r="L371" s="500"/>
      <c r="M371" s="9"/>
      <c r="N371" s="9"/>
      <c r="O371" s="9"/>
      <c r="P371" s="9"/>
      <c r="Q371" s="422"/>
      <c r="R371" s="479"/>
    </row>
    <row r="372" spans="1:18" s="283" customFormat="1" ht="13.5" thickBot="1">
      <c r="A372" s="492"/>
      <c r="B372" s="494"/>
      <c r="C372" s="492"/>
      <c r="D372" s="492"/>
      <c r="E372" s="492"/>
      <c r="F372" s="491"/>
      <c r="G372" s="492"/>
      <c r="H372" s="492"/>
      <c r="I372" s="492"/>
      <c r="J372" s="500"/>
      <c r="K372" s="204"/>
      <c r="L372" s="500"/>
      <c r="M372" s="203"/>
      <c r="N372" s="203"/>
      <c r="O372" s="203"/>
      <c r="P372" s="203"/>
      <c r="Q372" s="500"/>
      <c r="R372" s="289"/>
    </row>
    <row r="373" spans="1:18" s="274" customFormat="1" ht="13.5" thickBot="1">
      <c r="A373" s="492"/>
      <c r="B373" s="494"/>
      <c r="C373" s="492"/>
      <c r="D373" s="492"/>
      <c r="E373" s="492"/>
      <c r="F373" s="491"/>
      <c r="G373" s="492"/>
      <c r="H373" s="492"/>
      <c r="I373" s="492"/>
      <c r="J373" s="500"/>
      <c r="K373" s="204"/>
      <c r="L373" s="500"/>
      <c r="M373" s="9"/>
      <c r="N373" s="9"/>
      <c r="O373" s="9"/>
      <c r="P373" s="9"/>
      <c r="Q373" s="500"/>
      <c r="R373" s="480"/>
    </row>
    <row r="374" spans="1:18" s="260" customFormat="1" ht="25.5" customHeight="1">
      <c r="A374" s="423"/>
      <c r="B374" s="424"/>
      <c r="C374" s="423"/>
      <c r="D374" s="423"/>
      <c r="E374" s="423"/>
      <c r="F374" s="425"/>
      <c r="G374" s="492"/>
      <c r="H374" s="492"/>
      <c r="I374" s="492"/>
      <c r="J374" s="500"/>
      <c r="K374" s="204"/>
      <c r="L374" s="500"/>
      <c r="M374" s="9"/>
      <c r="N374" s="9"/>
      <c r="O374" s="9"/>
      <c r="P374" s="9"/>
      <c r="Q374" s="422"/>
      <c r="R374" s="476"/>
    </row>
    <row r="375" spans="1:18" s="264" customFormat="1" ht="15.75" customHeight="1" thickBot="1">
      <c r="A375" s="423"/>
      <c r="B375" s="424"/>
      <c r="C375" s="423"/>
      <c r="D375" s="423"/>
      <c r="E375" s="423"/>
      <c r="F375" s="425"/>
      <c r="G375" s="492"/>
      <c r="H375" s="492"/>
      <c r="I375" s="492"/>
      <c r="J375" s="500"/>
      <c r="K375" s="204"/>
      <c r="L375" s="500"/>
      <c r="M375" s="9"/>
      <c r="N375" s="9"/>
      <c r="O375" s="9"/>
      <c r="P375" s="9"/>
      <c r="Q375" s="422"/>
      <c r="R375" s="475"/>
    </row>
    <row r="376" spans="1:18" s="260" customFormat="1">
      <c r="A376" s="423"/>
      <c r="B376" s="424"/>
      <c r="C376" s="423"/>
      <c r="D376" s="423"/>
      <c r="E376" s="423"/>
      <c r="F376" s="425"/>
      <c r="G376" s="492"/>
      <c r="H376" s="492"/>
      <c r="I376" s="492"/>
      <c r="J376" s="500"/>
      <c r="K376" s="500"/>
      <c r="L376" s="206"/>
      <c r="M376" s="9"/>
      <c r="N376" s="9"/>
      <c r="O376" s="9"/>
      <c r="P376" s="9"/>
      <c r="Q376" s="422"/>
      <c r="R376" s="476"/>
    </row>
    <row r="377" spans="1:18" s="208" customFormat="1" ht="15.75" customHeight="1">
      <c r="A377" s="423"/>
      <c r="B377" s="424"/>
      <c r="C377" s="423"/>
      <c r="D377" s="423"/>
      <c r="E377" s="423"/>
      <c r="F377" s="425"/>
      <c r="G377" s="492"/>
      <c r="H377" s="492"/>
      <c r="I377" s="492"/>
      <c r="J377" s="500"/>
      <c r="K377" s="500"/>
      <c r="L377" s="206"/>
      <c r="M377" s="9"/>
      <c r="N377" s="9"/>
      <c r="O377" s="9"/>
      <c r="P377" s="9"/>
      <c r="Q377" s="422"/>
      <c r="R377" s="524"/>
    </row>
    <row r="378" spans="1:18" s="208" customFormat="1">
      <c r="A378" s="423"/>
      <c r="B378" s="424"/>
      <c r="C378" s="423"/>
      <c r="D378" s="423"/>
      <c r="E378" s="423"/>
      <c r="F378" s="425"/>
      <c r="G378" s="492"/>
      <c r="H378" s="492"/>
      <c r="I378" s="492"/>
      <c r="J378" s="500"/>
      <c r="K378" s="500"/>
      <c r="L378" s="206"/>
      <c r="M378" s="9"/>
      <c r="N378" s="9"/>
      <c r="O378" s="9"/>
      <c r="P378" s="9"/>
      <c r="Q378" s="422"/>
      <c r="R378" s="524"/>
    </row>
    <row r="379" spans="1:18" s="208" customFormat="1">
      <c r="A379" s="423"/>
      <c r="B379" s="424"/>
      <c r="C379" s="423"/>
      <c r="D379" s="423"/>
      <c r="E379" s="423"/>
      <c r="F379" s="425"/>
      <c r="G379" s="492"/>
      <c r="H379" s="492"/>
      <c r="I379" s="492"/>
      <c r="J379" s="500"/>
      <c r="K379" s="500"/>
      <c r="L379" s="206"/>
      <c r="M379" s="9"/>
      <c r="N379" s="9"/>
      <c r="O379" s="9"/>
      <c r="P379" s="9"/>
      <c r="Q379" s="422"/>
      <c r="R379" s="524"/>
    </row>
    <row r="380" spans="1:18" s="208" customFormat="1" ht="15" customHeight="1">
      <c r="A380" s="423"/>
      <c r="B380" s="424"/>
      <c r="C380" s="423"/>
      <c r="D380" s="423"/>
      <c r="E380" s="423"/>
      <c r="F380" s="425"/>
      <c r="G380" s="492"/>
      <c r="H380" s="492"/>
      <c r="I380" s="492"/>
      <c r="J380" s="500"/>
      <c r="K380" s="500"/>
      <c r="L380" s="206"/>
      <c r="M380" s="9"/>
      <c r="N380" s="9"/>
      <c r="O380" s="9"/>
      <c r="P380" s="9"/>
      <c r="Q380" s="422"/>
      <c r="R380" s="524"/>
    </row>
    <row r="381" spans="1:18" s="208" customFormat="1" ht="15" customHeight="1">
      <c r="A381" s="423"/>
      <c r="B381" s="424"/>
      <c r="C381" s="423"/>
      <c r="D381" s="423"/>
      <c r="E381" s="423"/>
      <c r="F381" s="425"/>
      <c r="G381" s="492"/>
      <c r="H381" s="492"/>
      <c r="I381" s="492"/>
      <c r="J381" s="500"/>
      <c r="K381" s="500"/>
      <c r="L381" s="206"/>
      <c r="M381" s="9"/>
      <c r="N381" s="9"/>
      <c r="O381" s="9"/>
      <c r="P381" s="9"/>
      <c r="Q381" s="422"/>
      <c r="R381" s="524"/>
    </row>
    <row r="382" spans="1:18" s="208" customFormat="1">
      <c r="A382" s="423"/>
      <c r="B382" s="424"/>
      <c r="C382" s="423"/>
      <c r="D382" s="423"/>
      <c r="E382" s="423"/>
      <c r="F382" s="425"/>
      <c r="G382" s="492"/>
      <c r="H382" s="492"/>
      <c r="I382" s="492"/>
      <c r="J382" s="500"/>
      <c r="K382" s="500"/>
      <c r="L382" s="206"/>
      <c r="M382" s="9"/>
      <c r="N382" s="9"/>
      <c r="O382" s="9"/>
      <c r="P382" s="9"/>
      <c r="Q382" s="422"/>
      <c r="R382" s="524"/>
    </row>
    <row r="383" spans="1:18" s="208" customFormat="1" ht="15" customHeight="1">
      <c r="A383" s="423"/>
      <c r="B383" s="424"/>
      <c r="C383" s="423"/>
      <c r="D383" s="423"/>
      <c r="E383" s="423"/>
      <c r="F383" s="425"/>
      <c r="G383" s="492"/>
      <c r="H383" s="492"/>
      <c r="I383" s="492"/>
      <c r="J383" s="500"/>
      <c r="K383" s="500"/>
      <c r="L383" s="206"/>
      <c r="M383" s="9"/>
      <c r="N383" s="9"/>
      <c r="O383" s="9"/>
      <c r="P383" s="9"/>
      <c r="Q383" s="422"/>
      <c r="R383" s="524"/>
    </row>
    <row r="384" spans="1:18" s="208" customFormat="1">
      <c r="A384" s="423"/>
      <c r="B384" s="424"/>
      <c r="C384" s="423"/>
      <c r="D384" s="423"/>
      <c r="E384" s="423"/>
      <c r="F384" s="425"/>
      <c r="G384" s="492"/>
      <c r="H384" s="492"/>
      <c r="I384" s="492"/>
      <c r="J384" s="500"/>
      <c r="K384" s="500"/>
      <c r="L384" s="206"/>
      <c r="M384" s="9"/>
      <c r="N384" s="9"/>
      <c r="O384" s="9"/>
      <c r="P384" s="9"/>
      <c r="Q384" s="422"/>
      <c r="R384" s="524"/>
    </row>
    <row r="385" spans="1:18" s="208" customFormat="1">
      <c r="A385" s="423"/>
      <c r="B385" s="424"/>
      <c r="C385" s="423"/>
      <c r="D385" s="423"/>
      <c r="E385" s="423"/>
      <c r="F385" s="425"/>
      <c r="G385" s="492"/>
      <c r="H385" s="492"/>
      <c r="I385" s="492"/>
      <c r="J385" s="500"/>
      <c r="K385" s="500"/>
      <c r="L385" s="206"/>
      <c r="M385" s="9"/>
      <c r="N385" s="9"/>
      <c r="O385" s="9"/>
      <c r="P385" s="9"/>
      <c r="Q385" s="422"/>
      <c r="R385" s="524"/>
    </row>
    <row r="386" spans="1:18" s="208" customFormat="1">
      <c r="A386" s="423"/>
      <c r="B386" s="424"/>
      <c r="C386" s="423"/>
      <c r="D386" s="423"/>
      <c r="E386" s="423"/>
      <c r="F386" s="425"/>
      <c r="G386" s="492"/>
      <c r="H386" s="492"/>
      <c r="I386" s="492"/>
      <c r="J386" s="500"/>
      <c r="K386" s="500"/>
      <c r="L386" s="206"/>
      <c r="M386" s="9"/>
      <c r="N386" s="9"/>
      <c r="O386" s="9"/>
      <c r="P386" s="9"/>
      <c r="Q386" s="422"/>
      <c r="R386" s="524"/>
    </row>
    <row r="387" spans="1:18" s="256" customFormat="1" ht="13.5" thickBot="1">
      <c r="A387" s="423"/>
      <c r="B387" s="424"/>
      <c r="C387" s="423"/>
      <c r="D387" s="423"/>
      <c r="E387" s="423"/>
      <c r="F387" s="425"/>
      <c r="G387" s="492"/>
      <c r="H387" s="492"/>
      <c r="I387" s="492"/>
      <c r="J387" s="500"/>
      <c r="K387" s="500"/>
      <c r="L387" s="206"/>
      <c r="M387" s="9"/>
      <c r="N387" s="9"/>
      <c r="O387" s="9"/>
      <c r="P387" s="9"/>
      <c r="Q387" s="422"/>
      <c r="R387" s="525"/>
    </row>
    <row r="388" spans="1:18" s="274" customFormat="1" ht="13.5" thickBot="1">
      <c r="A388" s="492"/>
      <c r="B388" s="494"/>
      <c r="C388" s="492"/>
      <c r="D388" s="492"/>
      <c r="E388" s="492"/>
      <c r="F388" s="491"/>
      <c r="G388" s="492"/>
      <c r="H388" s="492"/>
      <c r="I388" s="492"/>
      <c r="J388" s="500"/>
      <c r="K388" s="204"/>
      <c r="L388" s="206"/>
      <c r="M388" s="9"/>
      <c r="N388" s="9"/>
      <c r="O388" s="9"/>
      <c r="P388" s="9"/>
      <c r="Q388" s="500"/>
      <c r="R388" s="480"/>
    </row>
    <row r="389" spans="1:18" s="260" customFormat="1">
      <c r="A389" s="423"/>
      <c r="B389" s="424"/>
      <c r="C389" s="423"/>
      <c r="D389" s="423"/>
      <c r="E389" s="423"/>
      <c r="F389" s="425"/>
      <c r="G389" s="492"/>
      <c r="H389" s="492"/>
      <c r="I389" s="492"/>
      <c r="J389" s="500"/>
      <c r="K389" s="500"/>
      <c r="L389" s="206"/>
      <c r="M389" s="9"/>
      <c r="N389" s="9"/>
      <c r="O389" s="9"/>
      <c r="P389" s="9"/>
      <c r="Q389" s="422"/>
      <c r="R389" s="476"/>
    </row>
    <row r="390" spans="1:18" s="208" customFormat="1">
      <c r="A390" s="423"/>
      <c r="B390" s="424"/>
      <c r="C390" s="423"/>
      <c r="D390" s="423"/>
      <c r="E390" s="423"/>
      <c r="F390" s="425"/>
      <c r="G390" s="492"/>
      <c r="H390" s="492"/>
      <c r="I390" s="492"/>
      <c r="J390" s="500"/>
      <c r="K390" s="500"/>
      <c r="L390" s="206"/>
      <c r="M390" s="9"/>
      <c r="N390" s="9"/>
      <c r="O390" s="9"/>
      <c r="P390" s="9"/>
      <c r="Q390" s="422"/>
      <c r="R390" s="524"/>
    </row>
    <row r="391" spans="1:18" s="208" customFormat="1" ht="15" customHeight="1">
      <c r="A391" s="423"/>
      <c r="B391" s="424"/>
      <c r="C391" s="423"/>
      <c r="D391" s="423"/>
      <c r="E391" s="423"/>
      <c r="F391" s="425"/>
      <c r="G391" s="492"/>
      <c r="H391" s="492"/>
      <c r="I391" s="492"/>
      <c r="J391" s="500"/>
      <c r="K391" s="500"/>
      <c r="L391" s="206"/>
      <c r="M391" s="9"/>
      <c r="N391" s="9"/>
      <c r="O391" s="9"/>
      <c r="P391" s="9"/>
      <c r="Q391" s="422"/>
      <c r="R391" s="524"/>
    </row>
    <row r="392" spans="1:18" s="208" customFormat="1" ht="15" customHeight="1">
      <c r="A392" s="423"/>
      <c r="B392" s="424"/>
      <c r="C392" s="423"/>
      <c r="D392" s="423"/>
      <c r="E392" s="423"/>
      <c r="F392" s="425"/>
      <c r="G392" s="492"/>
      <c r="H392" s="492"/>
      <c r="I392" s="492"/>
      <c r="J392" s="500"/>
      <c r="K392" s="500"/>
      <c r="L392" s="206"/>
      <c r="M392" s="9"/>
      <c r="N392" s="9"/>
      <c r="O392" s="9"/>
      <c r="P392" s="9"/>
      <c r="Q392" s="422"/>
      <c r="R392" s="524"/>
    </row>
    <row r="393" spans="1:18" s="9" customFormat="1" ht="15" customHeight="1">
      <c r="A393" s="423"/>
      <c r="B393" s="424"/>
      <c r="C393" s="423"/>
      <c r="D393" s="423"/>
      <c r="E393" s="423"/>
      <c r="F393" s="425"/>
      <c r="G393" s="492"/>
      <c r="H393" s="492"/>
      <c r="I393" s="492"/>
      <c r="J393" s="500"/>
      <c r="K393" s="500"/>
      <c r="L393" s="206"/>
      <c r="Q393" s="422"/>
      <c r="R393" s="477"/>
    </row>
    <row r="394" spans="1:18" s="264" customFormat="1" ht="13.5" thickBot="1">
      <c r="A394" s="423"/>
      <c r="B394" s="424"/>
      <c r="C394" s="423"/>
      <c r="D394" s="423"/>
      <c r="E394" s="423"/>
      <c r="F394" s="425"/>
      <c r="G394" s="492"/>
      <c r="H394" s="492"/>
      <c r="I394" s="492"/>
      <c r="J394" s="500"/>
      <c r="K394" s="500"/>
      <c r="L394" s="206"/>
      <c r="M394" s="9"/>
      <c r="N394" s="9"/>
      <c r="O394" s="9"/>
      <c r="P394" s="9"/>
      <c r="Q394" s="422"/>
      <c r="R394" s="475"/>
    </row>
    <row r="395" spans="1:18" s="260" customFormat="1">
      <c r="A395" s="423"/>
      <c r="B395" s="424"/>
      <c r="C395" s="423"/>
      <c r="D395" s="423"/>
      <c r="E395" s="423"/>
      <c r="F395" s="425"/>
      <c r="G395" s="492"/>
      <c r="H395" s="492"/>
      <c r="I395" s="492"/>
      <c r="J395" s="500"/>
      <c r="K395" s="500"/>
      <c r="L395" s="206"/>
      <c r="M395" s="9"/>
      <c r="N395" s="9"/>
      <c r="O395" s="9"/>
      <c r="P395" s="9"/>
      <c r="Q395" s="425"/>
      <c r="R395" s="476"/>
    </row>
    <row r="396" spans="1:18" s="9" customFormat="1">
      <c r="A396" s="423"/>
      <c r="B396" s="424"/>
      <c r="C396" s="423"/>
      <c r="D396" s="423"/>
      <c r="E396" s="423"/>
      <c r="F396" s="425"/>
      <c r="G396" s="492"/>
      <c r="H396" s="492"/>
      <c r="I396" s="492"/>
      <c r="J396" s="500"/>
      <c r="K396" s="500"/>
      <c r="L396" s="206"/>
      <c r="Q396" s="425"/>
      <c r="R396" s="477"/>
    </row>
    <row r="397" spans="1:18" s="9" customFormat="1" ht="15" customHeight="1">
      <c r="A397" s="423"/>
      <c r="B397" s="424"/>
      <c r="C397" s="423"/>
      <c r="D397" s="423"/>
      <c r="E397" s="423"/>
      <c r="F397" s="425"/>
      <c r="G397" s="492"/>
      <c r="H397" s="492"/>
      <c r="I397" s="492"/>
      <c r="J397" s="500"/>
      <c r="K397" s="500"/>
      <c r="L397" s="206"/>
      <c r="Q397" s="425"/>
      <c r="R397" s="477"/>
    </row>
    <row r="398" spans="1:18" s="9" customFormat="1" ht="15" customHeight="1">
      <c r="A398" s="423"/>
      <c r="B398" s="424"/>
      <c r="C398" s="423"/>
      <c r="D398" s="423"/>
      <c r="E398" s="423"/>
      <c r="F398" s="425"/>
      <c r="G398" s="492"/>
      <c r="H398" s="492"/>
      <c r="I398" s="492"/>
      <c r="J398" s="500"/>
      <c r="K398" s="500"/>
      <c r="L398" s="206"/>
      <c r="Q398" s="425"/>
      <c r="R398" s="477"/>
    </row>
    <row r="399" spans="1:18" s="9" customFormat="1" ht="15" customHeight="1">
      <c r="A399" s="423"/>
      <c r="B399" s="424"/>
      <c r="C399" s="423"/>
      <c r="D399" s="423"/>
      <c r="E399" s="423"/>
      <c r="F399" s="425"/>
      <c r="G399" s="492"/>
      <c r="H399" s="492"/>
      <c r="I399" s="492"/>
      <c r="J399" s="500"/>
      <c r="K399" s="500"/>
      <c r="L399" s="206"/>
      <c r="Q399" s="425"/>
      <c r="R399" s="477"/>
    </row>
    <row r="400" spans="1:18" s="264" customFormat="1" ht="13.5" thickBot="1">
      <c r="A400" s="423"/>
      <c r="B400" s="424"/>
      <c r="C400" s="423"/>
      <c r="D400" s="423"/>
      <c r="E400" s="423"/>
      <c r="F400" s="425"/>
      <c r="G400" s="492"/>
      <c r="H400" s="492"/>
      <c r="I400" s="492"/>
      <c r="J400" s="500"/>
      <c r="K400" s="500"/>
      <c r="L400" s="206"/>
      <c r="M400" s="9"/>
      <c r="N400" s="9"/>
      <c r="O400" s="9"/>
      <c r="P400" s="9"/>
      <c r="Q400" s="425"/>
      <c r="R400" s="475"/>
    </row>
    <row r="401" spans="1:18" s="274" customFormat="1" ht="13.5" thickBot="1">
      <c r="A401" s="492"/>
      <c r="B401" s="494"/>
      <c r="C401" s="492"/>
      <c r="D401" s="492"/>
      <c r="E401" s="492"/>
      <c r="F401" s="491"/>
      <c r="G401" s="492"/>
      <c r="H401" s="492"/>
      <c r="I401" s="492"/>
      <c r="J401" s="500"/>
      <c r="K401" s="204"/>
      <c r="L401" s="206"/>
      <c r="M401" s="9"/>
      <c r="N401" s="9"/>
      <c r="O401" s="9"/>
      <c r="P401" s="9"/>
      <c r="Q401" s="500"/>
      <c r="R401" s="480"/>
    </row>
    <row r="402" spans="1:18" s="267" customFormat="1" ht="13.5" thickBot="1">
      <c r="A402" s="492"/>
      <c r="B402" s="494"/>
      <c r="C402" s="492"/>
      <c r="D402" s="492"/>
      <c r="E402" s="492"/>
      <c r="F402" s="491"/>
      <c r="G402" s="492"/>
      <c r="H402" s="492"/>
      <c r="I402" s="492"/>
      <c r="J402" s="500"/>
      <c r="K402" s="204"/>
      <c r="L402" s="206"/>
      <c r="M402" s="9"/>
      <c r="N402" s="9"/>
      <c r="O402" s="9"/>
      <c r="P402" s="9"/>
      <c r="Q402" s="500"/>
      <c r="R402" s="478"/>
    </row>
    <row r="403" spans="1:18" s="260" customFormat="1" ht="25.5" customHeight="1">
      <c r="A403" s="423"/>
      <c r="B403" s="424"/>
      <c r="C403" s="423"/>
      <c r="D403" s="423"/>
      <c r="E403" s="423"/>
      <c r="F403" s="425"/>
      <c r="G403" s="500"/>
      <c r="H403" s="492"/>
      <c r="I403" s="492"/>
      <c r="J403" s="500"/>
      <c r="K403" s="500"/>
      <c r="L403" s="206"/>
      <c r="M403" s="9"/>
      <c r="N403" s="9"/>
      <c r="O403" s="9"/>
      <c r="P403" s="9"/>
      <c r="Q403" s="422"/>
      <c r="R403" s="476"/>
    </row>
    <row r="404" spans="1:18" s="9" customFormat="1" ht="15" customHeight="1">
      <c r="A404" s="423"/>
      <c r="B404" s="424"/>
      <c r="C404" s="423"/>
      <c r="D404" s="423"/>
      <c r="E404" s="423"/>
      <c r="F404" s="425"/>
      <c r="G404" s="500"/>
      <c r="H404" s="492"/>
      <c r="I404" s="492"/>
      <c r="J404" s="500"/>
      <c r="K404" s="500"/>
      <c r="L404" s="206"/>
      <c r="Q404" s="422"/>
      <c r="R404" s="477"/>
    </row>
    <row r="405" spans="1:18" s="9" customFormat="1" ht="15" customHeight="1">
      <c r="A405" s="423"/>
      <c r="B405" s="424"/>
      <c r="C405" s="423"/>
      <c r="D405" s="423"/>
      <c r="E405" s="423"/>
      <c r="F405" s="425"/>
      <c r="G405" s="500"/>
      <c r="H405" s="492"/>
      <c r="I405" s="492"/>
      <c r="J405" s="500"/>
      <c r="K405" s="500"/>
      <c r="L405" s="206"/>
      <c r="Q405" s="422"/>
      <c r="R405" s="477"/>
    </row>
    <row r="406" spans="1:18" s="264" customFormat="1" ht="13.5" thickBot="1">
      <c r="A406" s="423"/>
      <c r="B406" s="424"/>
      <c r="C406" s="423"/>
      <c r="D406" s="423"/>
      <c r="E406" s="423"/>
      <c r="F406" s="425"/>
      <c r="G406" s="500"/>
      <c r="H406" s="492"/>
      <c r="I406" s="492"/>
      <c r="J406" s="500"/>
      <c r="K406" s="500"/>
      <c r="L406" s="206"/>
      <c r="M406" s="9"/>
      <c r="N406" s="9"/>
      <c r="O406" s="9"/>
      <c r="P406" s="9"/>
      <c r="Q406" s="422"/>
      <c r="R406" s="475"/>
    </row>
    <row r="407" spans="1:18" s="261" customFormat="1">
      <c r="A407" s="423"/>
      <c r="B407" s="424"/>
      <c r="C407" s="423"/>
      <c r="D407" s="423"/>
      <c r="E407" s="423"/>
      <c r="F407" s="425"/>
      <c r="G407" s="492"/>
      <c r="H407" s="492"/>
      <c r="I407" s="492"/>
      <c r="J407" s="500"/>
      <c r="K407" s="500"/>
      <c r="L407" s="206"/>
      <c r="M407" s="9"/>
      <c r="N407" s="9"/>
      <c r="O407" s="9"/>
      <c r="P407" s="9"/>
      <c r="Q407" s="422"/>
    </row>
    <row r="408" spans="1:18" s="262" customFormat="1">
      <c r="A408" s="423"/>
      <c r="B408" s="424"/>
      <c r="C408" s="423"/>
      <c r="D408" s="423"/>
      <c r="E408" s="423"/>
      <c r="F408" s="425"/>
      <c r="G408" s="492"/>
      <c r="H408" s="492"/>
      <c r="I408" s="492"/>
      <c r="J408" s="500"/>
      <c r="K408" s="500"/>
      <c r="L408" s="206"/>
      <c r="M408" s="9"/>
      <c r="N408" s="9"/>
      <c r="O408" s="9"/>
      <c r="P408" s="9"/>
      <c r="Q408" s="422"/>
    </row>
    <row r="409" spans="1:18" s="262" customFormat="1" ht="15" customHeight="1">
      <c r="A409" s="423"/>
      <c r="B409" s="424"/>
      <c r="C409" s="423"/>
      <c r="D409" s="423"/>
      <c r="E409" s="423"/>
      <c r="F409" s="425"/>
      <c r="G409" s="492"/>
      <c r="H409" s="492"/>
      <c r="I409" s="492"/>
      <c r="J409" s="500"/>
      <c r="K409" s="500"/>
      <c r="L409" s="206"/>
      <c r="M409" s="9"/>
      <c r="N409" s="9"/>
      <c r="O409" s="9"/>
      <c r="P409" s="9"/>
      <c r="Q409" s="422"/>
    </row>
    <row r="410" spans="1:18" s="262" customFormat="1" ht="15" customHeight="1">
      <c r="A410" s="423"/>
      <c r="B410" s="424"/>
      <c r="C410" s="423"/>
      <c r="D410" s="423"/>
      <c r="E410" s="423"/>
      <c r="F410" s="425"/>
      <c r="G410" s="492"/>
      <c r="H410" s="492"/>
      <c r="I410" s="492"/>
      <c r="J410" s="500"/>
      <c r="K410" s="500"/>
      <c r="L410" s="206"/>
      <c r="M410" s="9"/>
      <c r="N410" s="9"/>
      <c r="O410" s="9"/>
      <c r="P410" s="9"/>
      <c r="Q410" s="422"/>
    </row>
    <row r="411" spans="1:18" s="262" customFormat="1" ht="15" customHeight="1">
      <c r="A411" s="423"/>
      <c r="B411" s="424"/>
      <c r="C411" s="423"/>
      <c r="D411" s="423"/>
      <c r="E411" s="423"/>
      <c r="F411" s="425"/>
      <c r="G411" s="492"/>
      <c r="H411" s="492"/>
      <c r="I411" s="492"/>
      <c r="J411" s="500"/>
      <c r="K411" s="500"/>
      <c r="L411" s="206"/>
      <c r="M411" s="9"/>
      <c r="N411" s="9"/>
      <c r="O411" s="9"/>
      <c r="P411" s="9"/>
      <c r="Q411" s="422"/>
    </row>
    <row r="412" spans="1:18" s="265" customFormat="1" ht="13.5" thickBot="1">
      <c r="A412" s="423"/>
      <c r="B412" s="424"/>
      <c r="C412" s="423"/>
      <c r="D412" s="423"/>
      <c r="E412" s="423"/>
      <c r="F412" s="425"/>
      <c r="G412" s="492"/>
      <c r="H412" s="492"/>
      <c r="I412" s="492"/>
      <c r="J412" s="500"/>
      <c r="K412" s="500"/>
      <c r="L412" s="206"/>
      <c r="M412" s="9"/>
      <c r="N412" s="9"/>
      <c r="O412" s="9"/>
      <c r="P412" s="9"/>
      <c r="Q412" s="422"/>
    </row>
    <row r="413" spans="1:18" s="261" customFormat="1" ht="25.5" customHeight="1">
      <c r="A413" s="423"/>
      <c r="B413" s="424"/>
      <c r="C413" s="423"/>
      <c r="D413" s="423"/>
      <c r="E413" s="423"/>
      <c r="F413" s="425"/>
      <c r="G413" s="500"/>
      <c r="H413" s="492"/>
      <c r="I413" s="492"/>
      <c r="J413" s="500"/>
      <c r="K413" s="204"/>
      <c r="L413" s="206"/>
      <c r="M413" s="9"/>
      <c r="N413" s="9"/>
      <c r="O413" s="9"/>
      <c r="P413" s="9"/>
      <c r="Q413" s="422"/>
    </row>
    <row r="414" spans="1:18" s="265" customFormat="1" ht="15.75" customHeight="1" thickBot="1">
      <c r="A414" s="423"/>
      <c r="B414" s="424"/>
      <c r="C414" s="423"/>
      <c r="D414" s="423"/>
      <c r="E414" s="423"/>
      <c r="F414" s="425"/>
      <c r="G414" s="500"/>
      <c r="H414" s="492"/>
      <c r="I414" s="492"/>
      <c r="J414" s="500"/>
      <c r="K414" s="204"/>
      <c r="L414" s="206"/>
      <c r="M414" s="9"/>
      <c r="N414" s="9"/>
      <c r="O414" s="9"/>
      <c r="P414" s="9"/>
      <c r="Q414" s="422"/>
    </row>
    <row r="415" spans="1:18" s="261" customFormat="1" ht="25.5" customHeight="1">
      <c r="A415" s="423"/>
      <c r="B415" s="424"/>
      <c r="C415" s="423"/>
      <c r="D415" s="423"/>
      <c r="E415" s="423"/>
      <c r="F415" s="425"/>
      <c r="G415" s="500"/>
      <c r="H415" s="492"/>
      <c r="I415" s="492"/>
      <c r="J415" s="500"/>
      <c r="K415" s="204"/>
      <c r="L415" s="206"/>
      <c r="M415" s="9"/>
      <c r="N415" s="9"/>
      <c r="O415" s="9"/>
      <c r="P415" s="9"/>
      <c r="Q415" s="422"/>
    </row>
    <row r="416" spans="1:18" s="265" customFormat="1" ht="15.75" customHeight="1" thickBot="1">
      <c r="A416" s="423"/>
      <c r="B416" s="424"/>
      <c r="C416" s="423"/>
      <c r="D416" s="423"/>
      <c r="E416" s="423"/>
      <c r="F416" s="425"/>
      <c r="G416" s="500"/>
      <c r="H416" s="492"/>
      <c r="I416" s="492"/>
      <c r="J416" s="500"/>
      <c r="K416" s="204"/>
      <c r="L416" s="206"/>
      <c r="M416" s="9"/>
      <c r="N416" s="9"/>
      <c r="O416" s="9"/>
      <c r="P416" s="9"/>
      <c r="Q416" s="422"/>
    </row>
    <row r="417" spans="1:18" s="305" customFormat="1" ht="13.5" thickBot="1">
      <c r="A417" s="293"/>
      <c r="B417" s="531"/>
      <c r="C417" s="293"/>
      <c r="D417" s="293"/>
      <c r="E417" s="293"/>
      <c r="F417" s="429"/>
      <c r="G417" s="294"/>
      <c r="H417" s="293"/>
      <c r="I417" s="293"/>
      <c r="J417" s="294"/>
      <c r="K417" s="295"/>
      <c r="L417" s="294"/>
      <c r="M417" s="306"/>
      <c r="N417" s="306"/>
      <c r="O417" s="306"/>
      <c r="P417" s="306"/>
      <c r="Q417" s="294"/>
    </row>
    <row r="418" spans="1:18" s="260" customFormat="1" ht="18.75" customHeight="1">
      <c r="A418" s="423"/>
      <c r="B418" s="424"/>
      <c r="C418" s="423"/>
      <c r="D418" s="423"/>
      <c r="E418" s="423"/>
      <c r="F418" s="425"/>
      <c r="G418" s="500"/>
      <c r="H418" s="492"/>
      <c r="I418" s="492"/>
      <c r="J418" s="500"/>
      <c r="K418" s="500"/>
      <c r="L418" s="206"/>
      <c r="M418" s="9"/>
      <c r="N418" s="9"/>
      <c r="O418" s="9"/>
      <c r="P418" s="9"/>
      <c r="Q418" s="425"/>
      <c r="R418" s="476"/>
    </row>
    <row r="419" spans="1:18" s="9" customFormat="1" ht="12.75" customHeight="1">
      <c r="A419" s="423"/>
      <c r="B419" s="424"/>
      <c r="C419" s="423"/>
      <c r="D419" s="423"/>
      <c r="E419" s="423"/>
      <c r="F419" s="425"/>
      <c r="G419" s="500"/>
      <c r="H419" s="492"/>
      <c r="I419" s="492"/>
      <c r="J419" s="500"/>
      <c r="K419" s="500"/>
      <c r="L419" s="206"/>
      <c r="Q419" s="425"/>
      <c r="R419" s="477"/>
    </row>
    <row r="420" spans="1:18" s="9" customFormat="1">
      <c r="A420" s="423"/>
      <c r="B420" s="424"/>
      <c r="C420" s="423"/>
      <c r="D420" s="423"/>
      <c r="E420" s="423"/>
      <c r="F420" s="425"/>
      <c r="G420" s="500"/>
      <c r="H420" s="492"/>
      <c r="I420" s="492"/>
      <c r="J420" s="500"/>
      <c r="K420" s="500"/>
      <c r="L420" s="206"/>
      <c r="Q420" s="425"/>
      <c r="R420" s="477"/>
    </row>
    <row r="421" spans="1:18" s="9" customFormat="1">
      <c r="A421" s="423"/>
      <c r="B421" s="424"/>
      <c r="C421" s="423"/>
      <c r="D421" s="423"/>
      <c r="E421" s="423"/>
      <c r="F421" s="425"/>
      <c r="G421" s="500"/>
      <c r="H421" s="492"/>
      <c r="I421" s="492"/>
      <c r="J421" s="500"/>
      <c r="K421" s="500"/>
      <c r="L421" s="206"/>
      <c r="Q421" s="425"/>
      <c r="R421" s="477"/>
    </row>
    <row r="422" spans="1:18" s="9" customFormat="1" ht="15" customHeight="1">
      <c r="A422" s="423"/>
      <c r="B422" s="424"/>
      <c r="C422" s="423"/>
      <c r="D422" s="423"/>
      <c r="E422" s="423"/>
      <c r="F422" s="425"/>
      <c r="G422" s="500"/>
      <c r="H422" s="492"/>
      <c r="I422" s="492"/>
      <c r="J422" s="500"/>
      <c r="K422" s="500"/>
      <c r="L422" s="206"/>
      <c r="Q422" s="425"/>
      <c r="R422" s="477"/>
    </row>
    <row r="423" spans="1:18" s="9" customFormat="1">
      <c r="A423" s="423"/>
      <c r="B423" s="424"/>
      <c r="C423" s="423"/>
      <c r="D423" s="423"/>
      <c r="E423" s="423"/>
      <c r="F423" s="425"/>
      <c r="G423" s="500"/>
      <c r="H423" s="492"/>
      <c r="I423" s="492"/>
      <c r="J423" s="500"/>
      <c r="K423" s="500"/>
      <c r="L423" s="206"/>
      <c r="Q423" s="425"/>
      <c r="R423" s="477"/>
    </row>
    <row r="424" spans="1:18" s="9" customFormat="1">
      <c r="A424" s="423"/>
      <c r="B424" s="424"/>
      <c r="C424" s="423"/>
      <c r="D424" s="423"/>
      <c r="E424" s="423"/>
      <c r="F424" s="425"/>
      <c r="G424" s="500"/>
      <c r="H424" s="492"/>
      <c r="I424" s="492"/>
      <c r="J424" s="500"/>
      <c r="K424" s="500"/>
      <c r="L424" s="206"/>
      <c r="Q424" s="425"/>
      <c r="R424" s="477"/>
    </row>
    <row r="425" spans="1:18" s="9" customFormat="1">
      <c r="A425" s="423"/>
      <c r="B425" s="424"/>
      <c r="C425" s="423"/>
      <c r="D425" s="423"/>
      <c r="E425" s="423"/>
      <c r="F425" s="425"/>
      <c r="G425" s="500"/>
      <c r="H425" s="492"/>
      <c r="I425" s="492"/>
      <c r="J425" s="500"/>
      <c r="K425" s="500"/>
      <c r="L425" s="206"/>
      <c r="Q425" s="425"/>
      <c r="R425" s="477"/>
    </row>
    <row r="426" spans="1:18" s="9" customFormat="1">
      <c r="A426" s="423"/>
      <c r="B426" s="424"/>
      <c r="C426" s="423"/>
      <c r="D426" s="423"/>
      <c r="E426" s="423"/>
      <c r="F426" s="425"/>
      <c r="G426" s="500"/>
      <c r="H426" s="492"/>
      <c r="I426" s="492"/>
      <c r="J426" s="500"/>
      <c r="K426" s="500"/>
      <c r="L426" s="206"/>
      <c r="Q426" s="425"/>
      <c r="R426" s="477"/>
    </row>
    <row r="427" spans="1:18" s="9" customFormat="1">
      <c r="A427" s="423"/>
      <c r="B427" s="424"/>
      <c r="C427" s="423"/>
      <c r="D427" s="423"/>
      <c r="E427" s="423"/>
      <c r="F427" s="425"/>
      <c r="G427" s="500"/>
      <c r="H427" s="492"/>
      <c r="I427" s="492"/>
      <c r="J427" s="500"/>
      <c r="K427" s="500"/>
      <c r="L427" s="206"/>
      <c r="Q427" s="425"/>
      <c r="R427" s="477"/>
    </row>
    <row r="428" spans="1:18" s="9" customFormat="1">
      <c r="A428" s="423"/>
      <c r="B428" s="424"/>
      <c r="C428" s="423"/>
      <c r="D428" s="423"/>
      <c r="E428" s="423"/>
      <c r="F428" s="425"/>
      <c r="G428" s="500"/>
      <c r="H428" s="492"/>
      <c r="I428" s="492"/>
      <c r="J428" s="500"/>
      <c r="K428" s="500"/>
      <c r="L428" s="206"/>
      <c r="Q428" s="425"/>
      <c r="R428" s="477"/>
    </row>
    <row r="429" spans="1:18" s="9" customFormat="1">
      <c r="A429" s="423"/>
      <c r="B429" s="424"/>
      <c r="C429" s="423"/>
      <c r="D429" s="423"/>
      <c r="E429" s="423"/>
      <c r="F429" s="425"/>
      <c r="G429" s="500"/>
      <c r="H429" s="492"/>
      <c r="I429" s="492"/>
      <c r="J429" s="500"/>
      <c r="K429" s="500"/>
      <c r="L429" s="206"/>
      <c r="Q429" s="425"/>
      <c r="R429" s="477"/>
    </row>
    <row r="430" spans="1:18" s="264" customFormat="1" ht="13.5" thickBot="1">
      <c r="A430" s="423"/>
      <c r="B430" s="424"/>
      <c r="C430" s="423"/>
      <c r="D430" s="423"/>
      <c r="E430" s="423"/>
      <c r="F430" s="425"/>
      <c r="G430" s="500"/>
      <c r="H430" s="492"/>
      <c r="I430" s="492"/>
      <c r="J430" s="500"/>
      <c r="K430" s="500"/>
      <c r="L430" s="206"/>
      <c r="M430" s="9"/>
      <c r="N430" s="9"/>
      <c r="O430" s="9"/>
      <c r="P430" s="9"/>
      <c r="Q430" s="425"/>
      <c r="R430" s="475"/>
    </row>
    <row r="431" spans="1:18" s="260" customFormat="1" ht="25.5" customHeight="1">
      <c r="A431" s="423"/>
      <c r="B431" s="424"/>
      <c r="C431" s="423"/>
      <c r="D431" s="423"/>
      <c r="E431" s="423"/>
      <c r="F431" s="425"/>
      <c r="G431" s="500"/>
      <c r="H431" s="492"/>
      <c r="I431" s="492"/>
      <c r="J431" s="500"/>
      <c r="K431" s="204"/>
      <c r="L431" s="206"/>
      <c r="M431" s="9"/>
      <c r="N431" s="9"/>
      <c r="O431" s="9"/>
      <c r="P431" s="9"/>
      <c r="Q431" s="422"/>
      <c r="R431" s="476"/>
    </row>
    <row r="432" spans="1:18" s="264" customFormat="1" ht="13.5" thickBot="1">
      <c r="A432" s="423"/>
      <c r="B432" s="424"/>
      <c r="C432" s="423"/>
      <c r="D432" s="423"/>
      <c r="E432" s="423"/>
      <c r="F432" s="425"/>
      <c r="G432" s="500"/>
      <c r="H432" s="492"/>
      <c r="I432" s="492"/>
      <c r="J432" s="500"/>
      <c r="K432" s="204"/>
      <c r="L432" s="206"/>
      <c r="M432" s="9"/>
      <c r="N432" s="9"/>
      <c r="O432" s="9"/>
      <c r="P432" s="9"/>
      <c r="Q432" s="422"/>
      <c r="R432" s="475"/>
    </row>
    <row r="433" spans="1:18" s="208" customFormat="1">
      <c r="A433" s="423"/>
      <c r="B433" s="424"/>
      <c r="C433" s="423"/>
      <c r="D433" s="423"/>
      <c r="E433" s="423"/>
      <c r="F433" s="425"/>
      <c r="G433" s="500"/>
      <c r="H433" s="492"/>
      <c r="I433" s="492"/>
      <c r="J433" s="500"/>
      <c r="K433" s="204"/>
      <c r="L433" s="206"/>
      <c r="M433" s="9"/>
      <c r="N433" s="9"/>
      <c r="O433" s="9"/>
      <c r="P433" s="9"/>
      <c r="Q433" s="422"/>
      <c r="R433" s="524"/>
    </row>
    <row r="434" spans="1:18" s="9" customFormat="1" ht="27.75" customHeight="1">
      <c r="A434" s="423"/>
      <c r="B434" s="424"/>
      <c r="C434" s="423"/>
      <c r="D434" s="423"/>
      <c r="E434" s="423"/>
      <c r="F434" s="425"/>
      <c r="G434" s="500"/>
      <c r="H434" s="492"/>
      <c r="I434" s="492"/>
      <c r="J434" s="500"/>
      <c r="K434" s="500"/>
      <c r="L434" s="206"/>
      <c r="Q434" s="422"/>
      <c r="R434" s="477"/>
    </row>
    <row r="435" spans="1:18" s="9" customFormat="1" ht="27.75" customHeight="1">
      <c r="A435" s="423"/>
      <c r="B435" s="424"/>
      <c r="C435" s="423"/>
      <c r="D435" s="423"/>
      <c r="E435" s="423"/>
      <c r="F435" s="425"/>
      <c r="G435" s="500"/>
      <c r="H435" s="492"/>
      <c r="I435" s="492"/>
      <c r="J435" s="500"/>
      <c r="K435" s="204"/>
      <c r="L435" s="206"/>
      <c r="Q435" s="422"/>
      <c r="R435" s="477"/>
    </row>
    <row r="436" spans="1:18" s="9" customFormat="1" ht="24.75" customHeight="1">
      <c r="A436" s="423"/>
      <c r="B436" s="424"/>
      <c r="C436" s="423"/>
      <c r="D436" s="423"/>
      <c r="E436" s="423"/>
      <c r="F436" s="425"/>
      <c r="G436" s="500"/>
      <c r="H436" s="492"/>
      <c r="I436" s="492"/>
      <c r="J436" s="500"/>
      <c r="K436" s="204"/>
      <c r="L436" s="206"/>
      <c r="Q436" s="422"/>
      <c r="R436" s="477"/>
    </row>
    <row r="437" spans="1:18" s="264" customFormat="1" ht="29.25" customHeight="1" thickBot="1">
      <c r="A437" s="423"/>
      <c r="B437" s="424"/>
      <c r="C437" s="423"/>
      <c r="D437" s="423"/>
      <c r="E437" s="423"/>
      <c r="F437" s="425"/>
      <c r="G437" s="500"/>
      <c r="H437" s="492"/>
      <c r="I437" s="492"/>
      <c r="J437" s="500"/>
      <c r="K437" s="204"/>
      <c r="L437" s="206"/>
      <c r="M437" s="9"/>
      <c r="N437" s="9"/>
      <c r="O437" s="9"/>
      <c r="P437" s="9"/>
      <c r="Q437" s="422"/>
      <c r="R437" s="475"/>
    </row>
    <row r="438" spans="1:18" s="261" customFormat="1" ht="13.5" thickBot="1">
      <c r="A438" s="492"/>
      <c r="B438" s="494"/>
      <c r="C438" s="492"/>
      <c r="D438" s="492"/>
      <c r="E438" s="492"/>
      <c r="F438" s="491"/>
      <c r="G438" s="500"/>
      <c r="H438" s="492"/>
      <c r="I438" s="492"/>
      <c r="J438" s="500"/>
      <c r="K438" s="204"/>
      <c r="L438" s="206"/>
      <c r="M438" s="9"/>
      <c r="N438" s="9"/>
      <c r="O438" s="9"/>
      <c r="P438" s="9"/>
      <c r="Q438" s="500"/>
    </row>
    <row r="439" spans="1:18" s="260" customFormat="1" ht="25.5" customHeight="1">
      <c r="A439" s="423"/>
      <c r="B439" s="424"/>
      <c r="C439" s="423"/>
      <c r="D439" s="423"/>
      <c r="E439" s="423"/>
      <c r="F439" s="425"/>
      <c r="G439" s="500"/>
      <c r="H439" s="492"/>
      <c r="I439" s="492"/>
      <c r="J439" s="500"/>
      <c r="K439" s="204"/>
      <c r="L439" s="206"/>
      <c r="M439" s="9"/>
      <c r="N439" s="9"/>
      <c r="O439" s="9"/>
      <c r="P439" s="9"/>
      <c r="Q439" s="422"/>
      <c r="R439" s="476"/>
    </row>
    <row r="440" spans="1:18" s="9" customFormat="1">
      <c r="A440" s="423"/>
      <c r="B440" s="424"/>
      <c r="C440" s="423"/>
      <c r="D440" s="423"/>
      <c r="E440" s="423"/>
      <c r="F440" s="425"/>
      <c r="G440" s="500"/>
      <c r="H440" s="492"/>
      <c r="I440" s="492"/>
      <c r="J440" s="500"/>
      <c r="K440" s="204"/>
      <c r="L440" s="500"/>
      <c r="Q440" s="422"/>
      <c r="R440" s="477"/>
    </row>
    <row r="441" spans="1:18" s="9" customFormat="1">
      <c r="A441" s="423"/>
      <c r="B441" s="424"/>
      <c r="C441" s="423"/>
      <c r="D441" s="423"/>
      <c r="E441" s="423"/>
      <c r="F441" s="425"/>
      <c r="G441" s="500"/>
      <c r="H441" s="492"/>
      <c r="I441" s="492"/>
      <c r="J441" s="500"/>
      <c r="K441" s="204"/>
      <c r="L441" s="206"/>
      <c r="Q441" s="422"/>
      <c r="R441" s="477"/>
    </row>
    <row r="442" spans="1:18" s="9" customFormat="1">
      <c r="A442" s="423"/>
      <c r="B442" s="424"/>
      <c r="C442" s="423"/>
      <c r="D442" s="423"/>
      <c r="E442" s="423"/>
      <c r="F442" s="425"/>
      <c r="G442" s="500"/>
      <c r="H442" s="492"/>
      <c r="I442" s="500"/>
      <c r="J442" s="500"/>
      <c r="K442" s="204"/>
      <c r="L442" s="206"/>
      <c r="Q442" s="422"/>
      <c r="R442" s="477"/>
    </row>
    <row r="443" spans="1:18" s="9" customFormat="1">
      <c r="A443" s="423"/>
      <c r="B443" s="424"/>
      <c r="C443" s="423"/>
      <c r="D443" s="423"/>
      <c r="E443" s="423"/>
      <c r="F443" s="425"/>
      <c r="G443" s="500"/>
      <c r="H443" s="492"/>
      <c r="I443" s="492"/>
      <c r="J443" s="500"/>
      <c r="K443" s="204"/>
      <c r="L443" s="206"/>
      <c r="Q443" s="422"/>
      <c r="R443" s="477"/>
    </row>
    <row r="444" spans="1:18" s="9" customFormat="1">
      <c r="A444" s="423"/>
      <c r="B444" s="424"/>
      <c r="C444" s="423"/>
      <c r="D444" s="423"/>
      <c r="E444" s="423"/>
      <c r="F444" s="425"/>
      <c r="G444" s="500"/>
      <c r="H444" s="492"/>
      <c r="I444" s="492"/>
      <c r="J444" s="500"/>
      <c r="K444" s="204"/>
      <c r="L444" s="206"/>
      <c r="Q444" s="422"/>
      <c r="R444" s="477"/>
    </row>
    <row r="445" spans="1:18" s="9" customFormat="1">
      <c r="A445" s="423"/>
      <c r="B445" s="424"/>
      <c r="C445" s="423"/>
      <c r="D445" s="423"/>
      <c r="E445" s="423"/>
      <c r="F445" s="425"/>
      <c r="G445" s="500"/>
      <c r="H445" s="492"/>
      <c r="I445" s="492"/>
      <c r="J445" s="500"/>
      <c r="K445" s="204"/>
      <c r="L445" s="206"/>
      <c r="Q445" s="422"/>
      <c r="R445" s="477"/>
    </row>
    <row r="446" spans="1:18" s="9" customFormat="1">
      <c r="A446" s="423"/>
      <c r="B446" s="424"/>
      <c r="C446" s="423"/>
      <c r="D446" s="423"/>
      <c r="E446" s="423"/>
      <c r="F446" s="425"/>
      <c r="G446" s="500"/>
      <c r="H446" s="492"/>
      <c r="I446" s="492"/>
      <c r="J446" s="500"/>
      <c r="K446" s="204"/>
      <c r="L446" s="206"/>
      <c r="Q446" s="422"/>
      <c r="R446" s="477"/>
    </row>
    <row r="447" spans="1:18" s="264" customFormat="1" ht="13.5" thickBot="1">
      <c r="A447" s="423"/>
      <c r="B447" s="424"/>
      <c r="C447" s="423"/>
      <c r="D447" s="423"/>
      <c r="E447" s="423"/>
      <c r="F447" s="425"/>
      <c r="G447" s="500"/>
      <c r="H447" s="492"/>
      <c r="I447" s="492"/>
      <c r="J447" s="500"/>
      <c r="K447" s="204"/>
      <c r="L447" s="206"/>
      <c r="M447" s="9"/>
      <c r="N447" s="9"/>
      <c r="O447" s="9"/>
      <c r="P447" s="9"/>
      <c r="Q447" s="422"/>
      <c r="R447" s="475"/>
    </row>
    <row r="448" spans="1:18" ht="13.5" thickBot="1">
      <c r="A448" s="492"/>
      <c r="B448" s="494"/>
      <c r="C448" s="492"/>
      <c r="D448" s="492"/>
      <c r="E448" s="492"/>
      <c r="F448" s="491"/>
      <c r="G448" s="500"/>
      <c r="H448" s="492"/>
      <c r="I448" s="492"/>
      <c r="J448" s="500"/>
      <c r="K448" s="204"/>
      <c r="L448" s="206"/>
      <c r="M448" s="9"/>
      <c r="N448" s="9"/>
      <c r="O448" s="9"/>
      <c r="P448" s="9"/>
      <c r="Q448" s="500"/>
    </row>
    <row r="449" spans="1:18" s="277" customFormat="1" ht="13.5" thickBot="1">
      <c r="A449" s="492"/>
      <c r="B449" s="494"/>
      <c r="C449" s="492"/>
      <c r="D449" s="492"/>
      <c r="E449" s="492"/>
      <c r="F449" s="491"/>
      <c r="G449" s="500"/>
      <c r="H449" s="492"/>
      <c r="I449" s="492"/>
      <c r="J449" s="500"/>
      <c r="K449" s="204"/>
      <c r="L449" s="206"/>
      <c r="M449" s="9"/>
      <c r="N449" s="9"/>
      <c r="O449" s="9"/>
      <c r="P449" s="9"/>
      <c r="Q449" s="500"/>
    </row>
    <row r="450" spans="1:18" ht="13.5" thickBot="1">
      <c r="A450" s="492"/>
      <c r="B450" s="494"/>
      <c r="C450" s="492"/>
      <c r="D450" s="492"/>
      <c r="E450" s="492"/>
      <c r="F450" s="491"/>
      <c r="G450" s="500"/>
      <c r="H450" s="492"/>
      <c r="I450" s="492"/>
      <c r="J450" s="500"/>
      <c r="K450" s="204"/>
      <c r="L450" s="206"/>
      <c r="M450" s="9"/>
      <c r="N450" s="9"/>
      <c r="O450" s="9"/>
      <c r="P450" s="9"/>
      <c r="Q450" s="500"/>
    </row>
    <row r="451" spans="1:18" s="261" customFormat="1" ht="25.5" customHeight="1">
      <c r="A451" s="423"/>
      <c r="B451" s="424"/>
      <c r="C451" s="423"/>
      <c r="D451" s="423"/>
      <c r="E451" s="423"/>
      <c r="F451" s="425"/>
      <c r="G451" s="500"/>
      <c r="H451" s="492"/>
      <c r="I451" s="492"/>
      <c r="J451" s="500"/>
      <c r="K451" s="500"/>
      <c r="L451" s="206"/>
      <c r="M451" s="9"/>
      <c r="N451" s="9"/>
      <c r="O451" s="9"/>
      <c r="P451" s="9"/>
      <c r="Q451" s="422"/>
    </row>
    <row r="452" spans="1:18" s="265" customFormat="1" ht="13.5" thickBot="1">
      <c r="A452" s="423"/>
      <c r="B452" s="424"/>
      <c r="C452" s="423"/>
      <c r="D452" s="423"/>
      <c r="E452" s="423"/>
      <c r="F452" s="425"/>
      <c r="G452" s="500"/>
      <c r="H452" s="492"/>
      <c r="I452" s="492"/>
      <c r="J452" s="500"/>
      <c r="K452" s="500"/>
      <c r="L452" s="206"/>
      <c r="M452" s="9"/>
      <c r="N452" s="9"/>
      <c r="O452" s="9"/>
      <c r="P452" s="9"/>
      <c r="Q452" s="422"/>
    </row>
    <row r="453" spans="1:18" s="261" customFormat="1">
      <c r="A453" s="423"/>
      <c r="B453" s="424"/>
      <c r="C453" s="423"/>
      <c r="D453" s="423"/>
      <c r="E453" s="423"/>
      <c r="F453" s="425"/>
      <c r="G453" s="500"/>
      <c r="H453" s="492"/>
      <c r="I453" s="492"/>
      <c r="J453" s="500"/>
      <c r="K453" s="500"/>
      <c r="L453" s="206"/>
      <c r="M453" s="9"/>
      <c r="N453" s="9"/>
      <c r="O453" s="9"/>
      <c r="P453" s="9"/>
      <c r="Q453" s="422"/>
    </row>
    <row r="454" spans="1:18" s="262" customFormat="1">
      <c r="A454" s="423"/>
      <c r="B454" s="424"/>
      <c r="C454" s="423"/>
      <c r="D454" s="423"/>
      <c r="E454" s="423"/>
      <c r="F454" s="425"/>
      <c r="G454" s="500"/>
      <c r="H454" s="492"/>
      <c r="I454" s="492"/>
      <c r="J454" s="500"/>
      <c r="K454" s="500"/>
      <c r="L454" s="206"/>
      <c r="M454" s="9"/>
      <c r="N454" s="9"/>
      <c r="O454" s="9"/>
      <c r="P454" s="9"/>
      <c r="Q454" s="422"/>
    </row>
    <row r="455" spans="1:18" s="262" customFormat="1" ht="15" customHeight="1">
      <c r="A455" s="423"/>
      <c r="B455" s="424"/>
      <c r="C455" s="423"/>
      <c r="D455" s="423"/>
      <c r="E455" s="423"/>
      <c r="F455" s="425"/>
      <c r="G455" s="500"/>
      <c r="H455" s="492"/>
      <c r="I455" s="492"/>
      <c r="J455" s="500"/>
      <c r="K455" s="500"/>
      <c r="L455" s="206"/>
      <c r="M455" s="9"/>
      <c r="N455" s="9"/>
      <c r="O455" s="9"/>
      <c r="P455" s="9"/>
      <c r="Q455" s="422"/>
    </row>
    <row r="456" spans="1:18" s="262" customFormat="1">
      <c r="A456" s="423"/>
      <c r="B456" s="424"/>
      <c r="C456" s="423"/>
      <c r="D456" s="423"/>
      <c r="E456" s="423"/>
      <c r="F456" s="425"/>
      <c r="G456" s="500"/>
      <c r="H456" s="492"/>
      <c r="I456" s="492"/>
      <c r="J456" s="500"/>
      <c r="K456" s="500"/>
      <c r="L456" s="206"/>
      <c r="M456" s="9"/>
      <c r="N456" s="9"/>
      <c r="O456" s="9"/>
      <c r="P456" s="9"/>
      <c r="Q456" s="422"/>
    </row>
    <row r="457" spans="1:18" s="262" customFormat="1">
      <c r="A457" s="423"/>
      <c r="B457" s="424"/>
      <c r="C457" s="423"/>
      <c r="D457" s="423"/>
      <c r="E457" s="423"/>
      <c r="F457" s="425"/>
      <c r="G457" s="500"/>
      <c r="H457" s="492"/>
      <c r="I457" s="492"/>
      <c r="J457" s="500"/>
      <c r="K457" s="500"/>
      <c r="L457" s="206"/>
      <c r="M457" s="9"/>
      <c r="N457" s="9"/>
      <c r="O457" s="9"/>
      <c r="P457" s="9"/>
      <c r="Q457" s="422"/>
    </row>
    <row r="458" spans="1:18" s="262" customFormat="1">
      <c r="A458" s="423"/>
      <c r="B458" s="424"/>
      <c r="C458" s="423"/>
      <c r="D458" s="423"/>
      <c r="E458" s="423"/>
      <c r="F458" s="425"/>
      <c r="G458" s="500"/>
      <c r="H458" s="492"/>
      <c r="I458" s="492"/>
      <c r="J458" s="500"/>
      <c r="K458" s="500"/>
      <c r="L458" s="206"/>
      <c r="M458" s="9"/>
      <c r="N458" s="9"/>
      <c r="O458" s="9"/>
      <c r="P458" s="9"/>
      <c r="Q458" s="422"/>
    </row>
    <row r="459" spans="1:18" s="262" customFormat="1">
      <c r="A459" s="423"/>
      <c r="B459" s="424"/>
      <c r="C459" s="423"/>
      <c r="D459" s="423"/>
      <c r="E459" s="423"/>
      <c r="F459" s="425"/>
      <c r="G459" s="500"/>
      <c r="H459" s="492"/>
      <c r="I459" s="492"/>
      <c r="J459" s="500"/>
      <c r="K459" s="500"/>
      <c r="L459" s="206"/>
      <c r="M459" s="9"/>
      <c r="N459" s="9"/>
      <c r="O459" s="9"/>
      <c r="P459" s="9"/>
      <c r="Q459" s="422"/>
    </row>
    <row r="460" spans="1:18" s="262" customFormat="1">
      <c r="A460" s="423"/>
      <c r="B460" s="424"/>
      <c r="C460" s="423"/>
      <c r="D460" s="423"/>
      <c r="E460" s="423"/>
      <c r="F460" s="425"/>
      <c r="G460" s="500"/>
      <c r="H460" s="492"/>
      <c r="I460" s="492"/>
      <c r="J460" s="500"/>
      <c r="K460" s="500"/>
      <c r="L460" s="206"/>
      <c r="M460" s="9"/>
      <c r="N460" s="9"/>
      <c r="O460" s="9"/>
      <c r="P460" s="9"/>
      <c r="Q460" s="422"/>
    </row>
    <row r="461" spans="1:18" s="264" customFormat="1" ht="13.5" thickBot="1">
      <c r="A461" s="423"/>
      <c r="B461" s="424"/>
      <c r="C461" s="423"/>
      <c r="D461" s="423"/>
      <c r="E461" s="423"/>
      <c r="F461" s="425"/>
      <c r="G461" s="500"/>
      <c r="H461" s="492"/>
      <c r="I461" s="492"/>
      <c r="J461" s="500"/>
      <c r="K461" s="500"/>
      <c r="L461" s="206"/>
      <c r="M461" s="9"/>
      <c r="N461" s="9"/>
      <c r="O461" s="9"/>
      <c r="P461" s="9"/>
      <c r="Q461" s="422"/>
      <c r="R461" s="475"/>
    </row>
    <row r="462" spans="1:18" s="208" customFormat="1" ht="25.5" customHeight="1">
      <c r="A462" s="423"/>
      <c r="B462" s="424"/>
      <c r="C462" s="423"/>
      <c r="D462" s="423"/>
      <c r="E462" s="423"/>
      <c r="F462" s="425"/>
      <c r="G462" s="492"/>
      <c r="H462" s="492"/>
      <c r="I462" s="492"/>
      <c r="J462" s="500"/>
      <c r="K462" s="204"/>
      <c r="L462" s="500"/>
      <c r="M462" s="9"/>
      <c r="N462" s="9"/>
      <c r="O462" s="9"/>
      <c r="P462" s="9"/>
      <c r="Q462" s="422"/>
      <c r="R462" s="524"/>
    </row>
    <row r="463" spans="1:18" ht="13.5" thickBot="1">
      <c r="A463" s="423"/>
      <c r="B463" s="424"/>
      <c r="C463" s="423"/>
      <c r="D463" s="423"/>
      <c r="E463" s="423"/>
      <c r="F463" s="425"/>
      <c r="G463" s="492"/>
      <c r="H463" s="492"/>
      <c r="I463" s="492"/>
      <c r="J463" s="500"/>
      <c r="K463" s="204"/>
      <c r="L463" s="500"/>
      <c r="M463" s="9"/>
      <c r="N463" s="9"/>
      <c r="O463" s="9"/>
      <c r="P463" s="9"/>
      <c r="Q463" s="422"/>
    </row>
    <row r="464" spans="1:18" s="283" customFormat="1" ht="13.5" thickBot="1">
      <c r="A464" s="492"/>
      <c r="B464" s="494"/>
      <c r="C464" s="492"/>
      <c r="D464" s="492"/>
      <c r="E464" s="492"/>
      <c r="F464" s="491"/>
      <c r="G464" s="492"/>
      <c r="H464" s="492"/>
      <c r="I464" s="492"/>
      <c r="J464" s="500"/>
      <c r="K464" s="204"/>
      <c r="L464" s="500"/>
      <c r="M464" s="203"/>
      <c r="N464" s="203"/>
      <c r="O464" s="203"/>
      <c r="P464" s="203"/>
      <c r="Q464" s="500"/>
      <c r="R464" s="289"/>
    </row>
    <row r="465" spans="1:18" s="267" customFormat="1" ht="13.5" thickBot="1">
      <c r="A465" s="492"/>
      <c r="B465" s="494"/>
      <c r="C465" s="492"/>
      <c r="D465" s="492"/>
      <c r="E465" s="492"/>
      <c r="F465" s="491"/>
      <c r="G465" s="492"/>
      <c r="H465" s="492"/>
      <c r="I465" s="492"/>
      <c r="J465" s="500"/>
      <c r="K465" s="204"/>
      <c r="L465" s="500"/>
      <c r="M465" s="9"/>
      <c r="N465" s="9"/>
      <c r="O465" s="9"/>
      <c r="P465" s="9"/>
      <c r="Q465" s="500"/>
      <c r="R465" s="478"/>
    </row>
    <row r="466" spans="1:18" s="260" customFormat="1">
      <c r="A466" s="423"/>
      <c r="B466" s="424"/>
      <c r="C466" s="423"/>
      <c r="D466" s="423"/>
      <c r="E466" s="423"/>
      <c r="F466" s="425"/>
      <c r="G466" s="492"/>
      <c r="H466" s="492"/>
      <c r="I466" s="492"/>
      <c r="J466" s="500"/>
      <c r="K466" s="500"/>
      <c r="L466" s="206"/>
      <c r="M466" s="9"/>
      <c r="N466" s="9"/>
      <c r="O466" s="9"/>
      <c r="P466" s="9"/>
      <c r="Q466" s="422"/>
      <c r="R466" s="476"/>
    </row>
    <row r="467" spans="1:18" s="9" customFormat="1">
      <c r="A467" s="423"/>
      <c r="B467" s="424"/>
      <c r="C467" s="423"/>
      <c r="D467" s="423"/>
      <c r="E467" s="423"/>
      <c r="F467" s="425"/>
      <c r="G467" s="492"/>
      <c r="H467" s="492"/>
      <c r="I467" s="492"/>
      <c r="J467" s="500"/>
      <c r="K467" s="500"/>
      <c r="L467" s="206"/>
      <c r="Q467" s="422"/>
      <c r="R467" s="477"/>
    </row>
    <row r="468" spans="1:18" s="9" customFormat="1">
      <c r="A468" s="423"/>
      <c r="B468" s="424"/>
      <c r="C468" s="423"/>
      <c r="D468" s="423"/>
      <c r="E468" s="423"/>
      <c r="F468" s="425"/>
      <c r="G468" s="492"/>
      <c r="H468" s="492"/>
      <c r="I468" s="492"/>
      <c r="J468" s="500"/>
      <c r="K468" s="500"/>
      <c r="L468" s="206"/>
      <c r="Q468" s="422"/>
      <c r="R468" s="477"/>
    </row>
    <row r="469" spans="1:18" s="264" customFormat="1" ht="13.5" thickBot="1">
      <c r="A469" s="423"/>
      <c r="B469" s="424"/>
      <c r="C469" s="423"/>
      <c r="D469" s="423"/>
      <c r="E469" s="423"/>
      <c r="F469" s="425"/>
      <c r="G469" s="492"/>
      <c r="H469" s="492"/>
      <c r="I469" s="492"/>
      <c r="J469" s="500"/>
      <c r="K469" s="500"/>
      <c r="L469" s="500"/>
      <c r="M469" s="9"/>
      <c r="N469" s="9"/>
      <c r="O469" s="9"/>
      <c r="P469" s="9"/>
      <c r="Q469" s="422"/>
      <c r="R469" s="475"/>
    </row>
    <row r="470" spans="1:18" s="261" customFormat="1">
      <c r="A470" s="423"/>
      <c r="B470" s="424"/>
      <c r="C470" s="423"/>
      <c r="D470" s="423"/>
      <c r="E470" s="423"/>
      <c r="F470" s="425"/>
      <c r="G470" s="492"/>
      <c r="H470" s="492"/>
      <c r="I470" s="492"/>
      <c r="J470" s="500"/>
      <c r="K470" s="204"/>
      <c r="L470" s="500"/>
      <c r="M470" s="9"/>
      <c r="N470" s="9"/>
      <c r="O470" s="9"/>
      <c r="P470" s="9"/>
      <c r="Q470" s="422"/>
    </row>
    <row r="471" spans="1:18" s="9" customFormat="1">
      <c r="A471" s="423"/>
      <c r="B471" s="424"/>
      <c r="C471" s="423"/>
      <c r="D471" s="423"/>
      <c r="E471" s="423"/>
      <c r="F471" s="425"/>
      <c r="G471" s="492"/>
      <c r="H471" s="492"/>
      <c r="I471" s="492"/>
      <c r="J471" s="500"/>
      <c r="K471" s="204"/>
      <c r="L471" s="500"/>
      <c r="Q471" s="422"/>
      <c r="R471" s="477"/>
    </row>
    <row r="472" spans="1:18" s="264" customFormat="1" ht="13.5" thickBot="1">
      <c r="A472" s="423"/>
      <c r="B472" s="424"/>
      <c r="C472" s="423"/>
      <c r="D472" s="423"/>
      <c r="E472" s="423"/>
      <c r="F472" s="425"/>
      <c r="G472" s="9"/>
      <c r="H472" s="492"/>
      <c r="I472" s="492"/>
      <c r="J472" s="500"/>
      <c r="K472" s="204"/>
      <c r="L472" s="500"/>
      <c r="M472" s="9"/>
      <c r="N472" s="9"/>
      <c r="O472" s="9"/>
      <c r="P472" s="9"/>
      <c r="Q472" s="422"/>
      <c r="R472" s="475"/>
    </row>
    <row r="473" spans="1:18" s="256" customFormat="1" ht="13.5" thickBot="1">
      <c r="A473" s="492"/>
      <c r="B473" s="494"/>
      <c r="C473" s="492"/>
      <c r="D473" s="492"/>
      <c r="E473" s="492"/>
      <c r="F473" s="491"/>
      <c r="G473" s="9"/>
      <c r="H473" s="491"/>
      <c r="I473" s="500"/>
      <c r="J473" s="500"/>
      <c r="K473" s="204"/>
      <c r="L473" s="500"/>
      <c r="M473" s="9"/>
      <c r="N473" s="9"/>
      <c r="O473" s="9"/>
      <c r="P473" s="9"/>
      <c r="Q473" s="500"/>
      <c r="R473" s="525"/>
    </row>
    <row r="474" spans="1:18" s="260" customFormat="1">
      <c r="A474" s="423"/>
      <c r="B474" s="424"/>
      <c r="C474" s="423"/>
      <c r="D474" s="423"/>
      <c r="E474" s="423"/>
      <c r="F474" s="425"/>
      <c r="G474" s="492"/>
      <c r="H474" s="491"/>
      <c r="I474" s="500"/>
      <c r="J474" s="500"/>
      <c r="K474" s="204"/>
      <c r="L474" s="500"/>
      <c r="M474" s="9"/>
      <c r="N474" s="9"/>
      <c r="O474" s="9"/>
      <c r="P474" s="9"/>
      <c r="Q474" s="422"/>
      <c r="R474" s="476"/>
    </row>
    <row r="475" spans="1:18" s="9" customFormat="1">
      <c r="A475" s="423"/>
      <c r="B475" s="424"/>
      <c r="C475" s="423"/>
      <c r="D475" s="423"/>
      <c r="E475" s="423"/>
      <c r="F475" s="425"/>
      <c r="G475" s="492"/>
      <c r="H475" s="492"/>
      <c r="I475" s="492"/>
      <c r="J475" s="500"/>
      <c r="K475" s="204"/>
      <c r="L475" s="206"/>
      <c r="Q475" s="422"/>
      <c r="R475" s="477"/>
    </row>
    <row r="476" spans="1:18" s="9" customFormat="1">
      <c r="A476" s="423"/>
      <c r="B476" s="424"/>
      <c r="C476" s="423"/>
      <c r="D476" s="423"/>
      <c r="E476" s="423"/>
      <c r="F476" s="425"/>
      <c r="G476" s="492"/>
      <c r="H476" s="492"/>
      <c r="I476" s="286"/>
      <c r="J476" s="500"/>
      <c r="K476" s="286"/>
      <c r="L476" s="206"/>
      <c r="Q476" s="422"/>
      <c r="R476" s="477"/>
    </row>
    <row r="477" spans="1:18" s="9" customFormat="1">
      <c r="A477" s="423"/>
      <c r="B477" s="424"/>
      <c r="C477" s="423"/>
      <c r="D477" s="423"/>
      <c r="E477" s="423"/>
      <c r="F477" s="425"/>
      <c r="G477" s="492"/>
      <c r="H477" s="492"/>
      <c r="I477" s="492"/>
      <c r="J477" s="500"/>
      <c r="K477" s="204"/>
      <c r="L477" s="206"/>
      <c r="Q477" s="422"/>
      <c r="R477" s="477"/>
    </row>
    <row r="478" spans="1:18" s="264" customFormat="1" ht="13.5" thickBot="1">
      <c r="A478" s="423"/>
      <c r="B478" s="424"/>
      <c r="C478" s="423"/>
      <c r="D478" s="423"/>
      <c r="E478" s="423"/>
      <c r="F478" s="425"/>
      <c r="G478" s="492"/>
      <c r="H478" s="492"/>
      <c r="I478" s="492"/>
      <c r="J478" s="500"/>
      <c r="K478" s="204"/>
      <c r="L478" s="500"/>
      <c r="M478" s="9"/>
      <c r="N478" s="9"/>
      <c r="O478" s="9"/>
      <c r="P478" s="9"/>
      <c r="Q478" s="422"/>
      <c r="R478" s="475"/>
    </row>
    <row r="479" spans="1:18" s="208" customFormat="1">
      <c r="A479" s="423"/>
      <c r="B479" s="424"/>
      <c r="C479" s="423"/>
      <c r="D479" s="423"/>
      <c r="E479" s="423"/>
      <c r="F479" s="425"/>
      <c r="G479" s="492"/>
      <c r="H479" s="492"/>
      <c r="I479" s="492"/>
      <c r="J479" s="500"/>
      <c r="K479" s="204"/>
      <c r="L479" s="500"/>
      <c r="M479" s="9"/>
      <c r="N479" s="9"/>
      <c r="O479" s="9"/>
      <c r="P479" s="9"/>
      <c r="Q479" s="422"/>
      <c r="R479" s="524"/>
    </row>
    <row r="480" spans="1:18" s="205" customFormat="1" ht="13.5" thickBot="1">
      <c r="A480" s="423"/>
      <c r="B480" s="424"/>
      <c r="C480" s="423"/>
      <c r="D480" s="423"/>
      <c r="E480" s="423"/>
      <c r="F480" s="425"/>
      <c r="G480" s="492"/>
      <c r="H480" s="492"/>
      <c r="I480" s="492"/>
      <c r="J480" s="500"/>
      <c r="K480" s="204"/>
      <c r="L480" s="500"/>
      <c r="M480" s="9"/>
      <c r="N480" s="9"/>
      <c r="O480" s="9"/>
      <c r="P480" s="9"/>
      <c r="Q480" s="422"/>
      <c r="R480" s="479"/>
    </row>
    <row r="481" spans="1:18" s="303" customFormat="1" ht="13.5" thickBot="1">
      <c r="A481" s="293"/>
      <c r="B481" s="531"/>
      <c r="C481" s="293"/>
      <c r="D481" s="293"/>
      <c r="E481" s="293"/>
      <c r="F481" s="429"/>
      <c r="G481" s="293"/>
      <c r="H481" s="293"/>
      <c r="I481" s="293"/>
      <c r="J481" s="294"/>
      <c r="K481" s="295"/>
      <c r="L481" s="294"/>
      <c r="M481" s="306"/>
      <c r="N481" s="306"/>
      <c r="O481" s="306"/>
      <c r="P481" s="306"/>
      <c r="Q481" s="294"/>
      <c r="R481" s="530"/>
    </row>
    <row r="482" spans="1:18" s="260" customFormat="1">
      <c r="A482" s="423"/>
      <c r="B482" s="424"/>
      <c r="C482" s="423"/>
      <c r="D482" s="423"/>
      <c r="E482" s="423"/>
      <c r="F482" s="425"/>
      <c r="G482" s="492"/>
      <c r="H482" s="492"/>
      <c r="I482" s="492"/>
      <c r="J482" s="500"/>
      <c r="K482" s="204"/>
      <c r="L482" s="500"/>
      <c r="M482" s="9"/>
      <c r="N482" s="9"/>
      <c r="O482" s="9"/>
      <c r="P482" s="9"/>
      <c r="Q482" s="422"/>
      <c r="R482" s="476"/>
    </row>
    <row r="483" spans="1:18" s="9" customFormat="1">
      <c r="A483" s="423"/>
      <c r="B483" s="424"/>
      <c r="C483" s="423"/>
      <c r="D483" s="423"/>
      <c r="E483" s="423"/>
      <c r="F483" s="425"/>
      <c r="G483" s="492"/>
      <c r="H483" s="492"/>
      <c r="I483" s="492"/>
      <c r="J483" s="500"/>
      <c r="K483" s="204"/>
      <c r="L483" s="500"/>
      <c r="Q483" s="422"/>
      <c r="R483" s="477"/>
    </row>
    <row r="484" spans="1:18" s="9" customFormat="1">
      <c r="A484" s="423"/>
      <c r="B484" s="424"/>
      <c r="C484" s="423"/>
      <c r="D484" s="423"/>
      <c r="E484" s="423"/>
      <c r="F484" s="425"/>
      <c r="G484" s="492"/>
      <c r="H484" s="492"/>
      <c r="I484" s="492"/>
      <c r="J484" s="500"/>
      <c r="K484" s="204"/>
      <c r="L484" s="500"/>
      <c r="Q484" s="422"/>
      <c r="R484" s="477"/>
    </row>
    <row r="485" spans="1:18" s="9" customFormat="1">
      <c r="A485" s="423"/>
      <c r="B485" s="424"/>
      <c r="C485" s="423"/>
      <c r="D485" s="423"/>
      <c r="E485" s="423"/>
      <c r="F485" s="425"/>
      <c r="G485" s="492"/>
      <c r="H485" s="492"/>
      <c r="I485" s="492"/>
      <c r="J485" s="500"/>
      <c r="K485" s="204"/>
      <c r="L485" s="500"/>
      <c r="Q485" s="422"/>
      <c r="R485" s="477"/>
    </row>
    <row r="486" spans="1:18" s="264" customFormat="1" ht="13.5" thickBot="1">
      <c r="A486" s="423"/>
      <c r="B486" s="424"/>
      <c r="C486" s="423"/>
      <c r="D486" s="423"/>
      <c r="E486" s="423"/>
      <c r="F486" s="425"/>
      <c r="G486" s="492"/>
      <c r="H486" s="492"/>
      <c r="I486" s="492"/>
      <c r="J486" s="500"/>
      <c r="K486" s="204"/>
      <c r="L486" s="500"/>
      <c r="M486" s="9"/>
      <c r="N486" s="9"/>
      <c r="O486" s="9"/>
      <c r="P486" s="9"/>
      <c r="Q486" s="422"/>
      <c r="R486" s="475"/>
    </row>
    <row r="487" spans="1:18" s="267" customFormat="1" ht="13.5" thickBot="1">
      <c r="A487" s="492"/>
      <c r="B487" s="494"/>
      <c r="C487" s="492"/>
      <c r="D487" s="492"/>
      <c r="E487" s="492"/>
      <c r="F487" s="491"/>
      <c r="G487" s="492"/>
      <c r="H487" s="492"/>
      <c r="I487" s="492"/>
      <c r="J487" s="500"/>
      <c r="K487" s="204"/>
      <c r="L487" s="500"/>
      <c r="M487" s="9"/>
      <c r="N487" s="9"/>
      <c r="O487" s="9"/>
      <c r="P487" s="9"/>
      <c r="Q487" s="500"/>
      <c r="R487" s="478"/>
    </row>
    <row r="488" spans="1:18" s="260" customFormat="1" ht="25.5" customHeight="1">
      <c r="A488" s="423"/>
      <c r="B488" s="424"/>
      <c r="C488" s="423"/>
      <c r="D488" s="423"/>
      <c r="E488" s="423"/>
      <c r="F488" s="425"/>
      <c r="G488" s="492"/>
      <c r="H488" s="492"/>
      <c r="I488" s="492"/>
      <c r="J488" s="500"/>
      <c r="K488" s="204"/>
      <c r="L488" s="500"/>
      <c r="M488" s="9"/>
      <c r="N488" s="9"/>
      <c r="O488" s="9"/>
      <c r="P488" s="9"/>
      <c r="Q488" s="422"/>
      <c r="R488" s="476"/>
    </row>
    <row r="489" spans="1:18" s="9" customFormat="1" ht="15" customHeight="1">
      <c r="A489" s="423"/>
      <c r="B489" s="424"/>
      <c r="C489" s="423"/>
      <c r="D489" s="423"/>
      <c r="E489" s="423"/>
      <c r="F489" s="425"/>
      <c r="G489" s="492"/>
      <c r="H489" s="492"/>
      <c r="I489" s="492"/>
      <c r="J489" s="500"/>
      <c r="K489" s="204"/>
      <c r="L489" s="500"/>
      <c r="Q489" s="422"/>
      <c r="R489" s="477"/>
    </row>
    <row r="490" spans="1:18" s="9" customFormat="1" ht="15" customHeight="1">
      <c r="A490" s="423"/>
      <c r="B490" s="424"/>
      <c r="C490" s="423"/>
      <c r="D490" s="423"/>
      <c r="E490" s="423"/>
      <c r="F490" s="425"/>
      <c r="G490" s="492"/>
      <c r="H490" s="492"/>
      <c r="I490" s="492"/>
      <c r="J490" s="500"/>
      <c r="K490" s="204"/>
      <c r="L490" s="500"/>
      <c r="Q490" s="422"/>
      <c r="R490" s="477"/>
    </row>
    <row r="491" spans="1:18" s="9" customFormat="1">
      <c r="A491" s="423"/>
      <c r="B491" s="424"/>
      <c r="C491" s="423"/>
      <c r="D491" s="423"/>
      <c r="E491" s="423"/>
      <c r="F491" s="425"/>
      <c r="G491" s="492"/>
      <c r="H491" s="492"/>
      <c r="I491" s="492"/>
      <c r="J491" s="500"/>
      <c r="K491" s="204"/>
      <c r="L491" s="500"/>
      <c r="Q491" s="422"/>
      <c r="R491" s="477"/>
    </row>
    <row r="492" spans="1:18" s="9" customFormat="1">
      <c r="A492" s="423"/>
      <c r="B492" s="424"/>
      <c r="C492" s="423"/>
      <c r="D492" s="423"/>
      <c r="E492" s="423"/>
      <c r="F492" s="425"/>
      <c r="G492" s="492"/>
      <c r="H492" s="492"/>
      <c r="I492" s="492"/>
      <c r="J492" s="500"/>
      <c r="K492" s="204"/>
      <c r="L492" s="500"/>
      <c r="Q492" s="422"/>
      <c r="R492" s="477"/>
    </row>
    <row r="493" spans="1:18" s="9" customFormat="1" ht="15" customHeight="1">
      <c r="A493" s="423"/>
      <c r="B493" s="424"/>
      <c r="C493" s="423"/>
      <c r="D493" s="423"/>
      <c r="E493" s="423"/>
      <c r="F493" s="425"/>
      <c r="G493" s="492"/>
      <c r="H493" s="492"/>
      <c r="I493" s="492"/>
      <c r="J493" s="500"/>
      <c r="K493" s="204"/>
      <c r="L493" s="500"/>
      <c r="Q493" s="422"/>
      <c r="R493" s="477"/>
    </row>
    <row r="494" spans="1:18" s="9" customFormat="1">
      <c r="A494" s="423"/>
      <c r="B494" s="424"/>
      <c r="C494" s="423"/>
      <c r="D494" s="423"/>
      <c r="E494" s="423"/>
      <c r="F494" s="425"/>
      <c r="G494" s="492"/>
      <c r="H494" s="492"/>
      <c r="I494" s="492"/>
      <c r="J494" s="500"/>
      <c r="K494" s="204"/>
      <c r="L494" s="500"/>
      <c r="Q494" s="422"/>
      <c r="R494" s="477"/>
    </row>
    <row r="495" spans="1:18" s="9" customFormat="1" ht="15" customHeight="1">
      <c r="A495" s="423"/>
      <c r="B495" s="424"/>
      <c r="C495" s="423"/>
      <c r="D495" s="423"/>
      <c r="E495" s="423"/>
      <c r="F495" s="425"/>
      <c r="G495" s="492"/>
      <c r="H495" s="492"/>
      <c r="I495" s="492"/>
      <c r="J495" s="500"/>
      <c r="K495" s="204"/>
      <c r="L495" s="500"/>
      <c r="Q495" s="422"/>
      <c r="R495" s="477"/>
    </row>
    <row r="496" spans="1:18" s="9" customFormat="1">
      <c r="A496" s="423"/>
      <c r="B496" s="424"/>
      <c r="C496" s="423"/>
      <c r="D496" s="423"/>
      <c r="E496" s="423"/>
      <c r="F496" s="425"/>
      <c r="G496" s="492"/>
      <c r="H496" s="492"/>
      <c r="I496" s="492"/>
      <c r="J496" s="500"/>
      <c r="K496" s="204"/>
      <c r="L496" s="500"/>
      <c r="Q496" s="422"/>
      <c r="R496" s="477"/>
    </row>
    <row r="497" spans="1:18" s="9" customFormat="1">
      <c r="A497" s="423"/>
      <c r="B497" s="424"/>
      <c r="C497" s="423"/>
      <c r="D497" s="423"/>
      <c r="E497" s="423"/>
      <c r="F497" s="425"/>
      <c r="G497" s="492"/>
      <c r="H497" s="492"/>
      <c r="I497" s="492"/>
      <c r="J497" s="500"/>
      <c r="K497" s="204"/>
      <c r="L497" s="500"/>
      <c r="Q497" s="422"/>
      <c r="R497" s="477"/>
    </row>
    <row r="498" spans="1:18" s="9" customFormat="1">
      <c r="A498" s="423"/>
      <c r="B498" s="424"/>
      <c r="C498" s="423"/>
      <c r="D498" s="423"/>
      <c r="E498" s="423"/>
      <c r="F498" s="425"/>
      <c r="G498" s="492"/>
      <c r="H498" s="492"/>
      <c r="I498" s="492"/>
      <c r="J498" s="500"/>
      <c r="K498" s="204"/>
      <c r="L498" s="500"/>
      <c r="Q498" s="422"/>
      <c r="R498" s="477"/>
    </row>
    <row r="499" spans="1:18" s="264" customFormat="1" ht="13.5" thickBot="1">
      <c r="A499" s="423"/>
      <c r="B499" s="424"/>
      <c r="C499" s="423"/>
      <c r="D499" s="423"/>
      <c r="E499" s="423"/>
      <c r="F499" s="425"/>
      <c r="G499" s="492"/>
      <c r="H499" s="492"/>
      <c r="I499" s="492"/>
      <c r="J499" s="500"/>
      <c r="K499" s="204"/>
      <c r="L499" s="500"/>
      <c r="M499" s="9"/>
      <c r="N499" s="9"/>
      <c r="O499" s="9"/>
      <c r="P499" s="9"/>
      <c r="Q499" s="422"/>
      <c r="R499" s="475"/>
    </row>
    <row r="500" spans="1:18" s="274" customFormat="1" ht="13.5" thickBot="1">
      <c r="A500" s="492"/>
      <c r="B500" s="494"/>
      <c r="C500" s="492"/>
      <c r="D500" s="492"/>
      <c r="E500" s="492"/>
      <c r="F500" s="491"/>
      <c r="G500" s="492"/>
      <c r="H500" s="492"/>
      <c r="I500" s="492"/>
      <c r="J500" s="500"/>
      <c r="K500" s="204"/>
      <c r="L500" s="500"/>
      <c r="M500" s="9"/>
      <c r="N500" s="9"/>
      <c r="O500" s="9"/>
      <c r="P500" s="9"/>
      <c r="Q500" s="500"/>
      <c r="R500" s="480"/>
    </row>
    <row r="501" spans="1:18" s="260" customFormat="1" ht="25.5" customHeight="1">
      <c r="A501" s="423"/>
      <c r="B501" s="424"/>
      <c r="C501" s="423"/>
      <c r="D501" s="423"/>
      <c r="E501" s="423"/>
      <c r="F501" s="425"/>
      <c r="G501" s="492"/>
      <c r="H501" s="492"/>
      <c r="I501" s="492"/>
      <c r="J501" s="500"/>
      <c r="K501" s="204"/>
      <c r="L501" s="500"/>
      <c r="M501" s="9"/>
      <c r="N501" s="9"/>
      <c r="O501" s="9"/>
      <c r="P501" s="9"/>
      <c r="Q501" s="422"/>
      <c r="R501" s="476"/>
    </row>
    <row r="502" spans="1:18" s="264" customFormat="1" ht="13.5" thickBot="1">
      <c r="A502" s="423"/>
      <c r="B502" s="424"/>
      <c r="C502" s="423"/>
      <c r="D502" s="423"/>
      <c r="E502" s="423"/>
      <c r="F502" s="425"/>
      <c r="G502" s="492"/>
      <c r="H502" s="492"/>
      <c r="I502" s="492"/>
      <c r="J502" s="500"/>
      <c r="K502" s="204"/>
      <c r="L502" s="500"/>
      <c r="M502" s="9"/>
      <c r="N502" s="9"/>
      <c r="O502" s="9"/>
      <c r="P502" s="9"/>
      <c r="Q502" s="422"/>
      <c r="R502" s="475"/>
    </row>
    <row r="503" spans="1:18" s="260" customFormat="1" ht="25.5" customHeight="1">
      <c r="A503" s="423"/>
      <c r="B503" s="424"/>
      <c r="C503" s="423"/>
      <c r="D503" s="423"/>
      <c r="E503" s="423"/>
      <c r="F503" s="425"/>
      <c r="G503" s="492"/>
      <c r="H503" s="492"/>
      <c r="I503" s="492"/>
      <c r="J503" s="500"/>
      <c r="K503" s="204"/>
      <c r="L503" s="500"/>
      <c r="M503" s="9"/>
      <c r="N503" s="9"/>
      <c r="O503" s="9"/>
      <c r="P503" s="9"/>
      <c r="Q503" s="422"/>
      <c r="R503" s="476"/>
    </row>
    <row r="504" spans="1:18" s="9" customFormat="1">
      <c r="A504" s="423"/>
      <c r="B504" s="424"/>
      <c r="C504" s="423"/>
      <c r="D504" s="423"/>
      <c r="E504" s="423"/>
      <c r="F504" s="425"/>
      <c r="G504" s="492"/>
      <c r="H504" s="492"/>
      <c r="I504" s="492"/>
      <c r="J504" s="500"/>
      <c r="K504" s="204"/>
      <c r="L504" s="500"/>
      <c r="Q504" s="422"/>
      <c r="R504" s="477"/>
    </row>
    <row r="505" spans="1:18" s="264" customFormat="1" ht="13.5" thickBot="1">
      <c r="A505" s="423"/>
      <c r="B505" s="424"/>
      <c r="C505" s="423"/>
      <c r="D505" s="423"/>
      <c r="E505" s="423"/>
      <c r="F505" s="425"/>
      <c r="G505" s="492"/>
      <c r="H505" s="492"/>
      <c r="I505" s="492"/>
      <c r="J505" s="500"/>
      <c r="K505" s="204"/>
      <c r="L505" s="500"/>
      <c r="M505" s="9"/>
      <c r="N505" s="9"/>
      <c r="O505" s="9"/>
      <c r="P505" s="9"/>
      <c r="Q505" s="422"/>
      <c r="R505" s="475"/>
    </row>
    <row r="506" spans="1:18" s="274" customFormat="1" ht="13.5" thickBot="1">
      <c r="A506" s="492"/>
      <c r="B506" s="494"/>
      <c r="C506" s="492"/>
      <c r="D506" s="492"/>
      <c r="E506" s="492"/>
      <c r="F506" s="491"/>
      <c r="G506" s="492"/>
      <c r="H506" s="492"/>
      <c r="I506" s="492"/>
      <c r="J506" s="500"/>
      <c r="K506" s="204"/>
      <c r="L506" s="500"/>
      <c r="M506" s="9"/>
      <c r="N506" s="9"/>
      <c r="O506" s="9"/>
      <c r="P506" s="9"/>
      <c r="Q506" s="500"/>
      <c r="R506" s="480"/>
    </row>
    <row r="507" spans="1:18">
      <c r="A507" s="423"/>
      <c r="B507" s="424"/>
      <c r="C507" s="423"/>
      <c r="D507" s="423"/>
      <c r="E507" s="423"/>
      <c r="F507" s="425"/>
      <c r="G507" s="9"/>
      <c r="H507" s="500"/>
      <c r="I507" s="500"/>
      <c r="J507" s="500"/>
      <c r="K507" s="204"/>
      <c r="L507" s="500"/>
      <c r="M507" s="9"/>
      <c r="N507" s="9"/>
      <c r="O507" s="9"/>
      <c r="P507" s="9"/>
      <c r="Q507" s="422"/>
    </row>
    <row r="508" spans="1:18" ht="13.5" thickBot="1">
      <c r="A508" s="423"/>
      <c r="B508" s="424"/>
      <c r="C508" s="423"/>
      <c r="D508" s="423"/>
      <c r="E508" s="423"/>
      <c r="F508" s="425"/>
      <c r="G508" s="492"/>
      <c r="H508" s="492"/>
      <c r="I508" s="492"/>
      <c r="J508" s="500"/>
      <c r="K508" s="204"/>
      <c r="L508" s="500"/>
      <c r="M508" s="9"/>
      <c r="N508" s="9"/>
      <c r="O508" s="9"/>
      <c r="P508" s="9"/>
      <c r="Q508" s="422"/>
    </row>
    <row r="509" spans="1:18" s="260" customFormat="1" ht="25.5" customHeight="1">
      <c r="A509" s="423"/>
      <c r="B509" s="424"/>
      <c r="C509" s="423"/>
      <c r="D509" s="423"/>
      <c r="E509" s="423"/>
      <c r="F509" s="425"/>
      <c r="G509" s="492"/>
      <c r="H509" s="492"/>
      <c r="I509" s="492"/>
      <c r="J509" s="500"/>
      <c r="K509" s="204"/>
      <c r="L509" s="500"/>
      <c r="M509" s="9"/>
      <c r="N509" s="9"/>
      <c r="O509" s="9"/>
      <c r="P509" s="9"/>
      <c r="Q509" s="422"/>
      <c r="R509" s="476"/>
    </row>
    <row r="510" spans="1:18" s="9" customFormat="1" ht="15" customHeight="1">
      <c r="A510" s="423"/>
      <c r="B510" s="424"/>
      <c r="C510" s="423"/>
      <c r="D510" s="423"/>
      <c r="E510" s="423"/>
      <c r="F510" s="425"/>
      <c r="G510" s="492"/>
      <c r="H510" s="492"/>
      <c r="I510" s="492"/>
      <c r="J510" s="500"/>
      <c r="K510" s="204"/>
      <c r="L510" s="500"/>
      <c r="Q510" s="422"/>
      <c r="R510" s="477"/>
    </row>
    <row r="511" spans="1:18" s="9" customFormat="1" ht="15" customHeight="1">
      <c r="A511" s="423"/>
      <c r="B511" s="424"/>
      <c r="C511" s="423"/>
      <c r="D511" s="423"/>
      <c r="E511" s="423"/>
      <c r="F511" s="425"/>
      <c r="G511" s="492"/>
      <c r="H511" s="492"/>
      <c r="I511" s="492"/>
      <c r="J511" s="500"/>
      <c r="K511" s="204"/>
      <c r="L511" s="500"/>
      <c r="Q511" s="422"/>
      <c r="R511" s="477"/>
    </row>
    <row r="512" spans="1:18" s="9" customFormat="1">
      <c r="A512" s="423"/>
      <c r="B512" s="424"/>
      <c r="C512" s="423"/>
      <c r="D512" s="423"/>
      <c r="E512" s="423"/>
      <c r="F512" s="425"/>
      <c r="G512" s="492"/>
      <c r="H512" s="492"/>
      <c r="I512" s="492"/>
      <c r="J512" s="500"/>
      <c r="K512" s="204"/>
      <c r="L512" s="500"/>
      <c r="Q512" s="422"/>
      <c r="R512" s="477"/>
    </row>
    <row r="513" spans="1:18" s="9" customFormat="1">
      <c r="A513" s="423"/>
      <c r="B513" s="424"/>
      <c r="C513" s="423"/>
      <c r="D513" s="423"/>
      <c r="E513" s="423"/>
      <c r="F513" s="425"/>
      <c r="G513" s="492"/>
      <c r="H513" s="492"/>
      <c r="I513" s="492"/>
      <c r="J513" s="500"/>
      <c r="K513" s="204"/>
      <c r="L513" s="500"/>
      <c r="Q513" s="422"/>
      <c r="R513" s="477"/>
    </row>
    <row r="514" spans="1:18" s="9" customFormat="1" ht="15" customHeight="1">
      <c r="A514" s="423"/>
      <c r="B514" s="424"/>
      <c r="C514" s="423"/>
      <c r="D514" s="423"/>
      <c r="E514" s="423"/>
      <c r="F514" s="425"/>
      <c r="G514" s="492"/>
      <c r="H514" s="492"/>
      <c r="I514" s="492"/>
      <c r="J514" s="500"/>
      <c r="K514" s="204"/>
      <c r="L514" s="500"/>
      <c r="Q514" s="422"/>
      <c r="R514" s="477"/>
    </row>
    <row r="515" spans="1:18" s="9" customFormat="1">
      <c r="A515" s="423"/>
      <c r="B515" s="424"/>
      <c r="C515" s="423"/>
      <c r="D515" s="423"/>
      <c r="E515" s="423"/>
      <c r="F515" s="425"/>
      <c r="G515" s="492"/>
      <c r="H515" s="492"/>
      <c r="I515" s="492"/>
      <c r="J515" s="500"/>
      <c r="K515" s="204"/>
      <c r="L515" s="500"/>
      <c r="Q515" s="422"/>
      <c r="R515" s="477"/>
    </row>
    <row r="516" spans="1:18" s="9" customFormat="1" ht="15" customHeight="1">
      <c r="A516" s="423"/>
      <c r="B516" s="424"/>
      <c r="C516" s="423"/>
      <c r="D516" s="423"/>
      <c r="E516" s="423"/>
      <c r="F516" s="425"/>
      <c r="G516" s="492"/>
      <c r="H516" s="492"/>
      <c r="I516" s="492"/>
      <c r="J516" s="500"/>
      <c r="K516" s="204"/>
      <c r="L516" s="500"/>
      <c r="Q516" s="422"/>
      <c r="R516" s="477"/>
    </row>
    <row r="517" spans="1:18" s="9" customFormat="1">
      <c r="A517" s="423"/>
      <c r="B517" s="424"/>
      <c r="C517" s="423"/>
      <c r="D517" s="423"/>
      <c r="E517" s="423"/>
      <c r="F517" s="425"/>
      <c r="G517" s="492"/>
      <c r="H517" s="492"/>
      <c r="I517" s="492"/>
      <c r="J517" s="500"/>
      <c r="K517" s="204"/>
      <c r="L517" s="500"/>
      <c r="Q517" s="422"/>
      <c r="R517" s="477"/>
    </row>
    <row r="518" spans="1:18" s="9" customFormat="1">
      <c r="A518" s="423"/>
      <c r="B518" s="424"/>
      <c r="C518" s="423"/>
      <c r="D518" s="423"/>
      <c r="E518" s="423"/>
      <c r="F518" s="425"/>
      <c r="G518" s="492"/>
      <c r="H518" s="492"/>
      <c r="I518" s="492"/>
      <c r="J518" s="500"/>
      <c r="K518" s="204"/>
      <c r="L518" s="500"/>
      <c r="Q518" s="422"/>
      <c r="R518" s="477"/>
    </row>
    <row r="519" spans="1:18" s="9" customFormat="1">
      <c r="A519" s="423"/>
      <c r="B519" s="424"/>
      <c r="C519" s="423"/>
      <c r="D519" s="423"/>
      <c r="E519" s="423"/>
      <c r="F519" s="425"/>
      <c r="G519" s="492"/>
      <c r="H519" s="492"/>
      <c r="I519" s="492"/>
      <c r="J519" s="500"/>
      <c r="K519" s="204"/>
      <c r="L519" s="500"/>
      <c r="Q519" s="422"/>
      <c r="R519" s="477"/>
    </row>
    <row r="520" spans="1:18" s="264" customFormat="1" ht="13.5" thickBot="1">
      <c r="A520" s="423"/>
      <c r="B520" s="424"/>
      <c r="C520" s="423"/>
      <c r="D520" s="423"/>
      <c r="E520" s="423"/>
      <c r="F520" s="425"/>
      <c r="G520" s="492"/>
      <c r="H520" s="492"/>
      <c r="I520" s="492"/>
      <c r="J520" s="500"/>
      <c r="K520" s="204"/>
      <c r="L520" s="500"/>
      <c r="M520" s="9"/>
      <c r="N520" s="9"/>
      <c r="O520" s="9"/>
      <c r="P520" s="9"/>
      <c r="Q520" s="422"/>
      <c r="R520" s="475"/>
    </row>
    <row r="521" spans="1:18" s="205" customFormat="1" ht="13.5" thickBot="1">
      <c r="A521" s="492"/>
      <c r="B521" s="494"/>
      <c r="C521" s="492"/>
      <c r="D521" s="492"/>
      <c r="E521" s="492"/>
      <c r="F521" s="491"/>
      <c r="G521" s="9"/>
      <c r="H521" s="500"/>
      <c r="I521" s="500"/>
      <c r="J521" s="500"/>
      <c r="K521" s="204"/>
      <c r="L521" s="500"/>
      <c r="M521" s="9"/>
      <c r="N521" s="9"/>
      <c r="O521" s="9"/>
      <c r="P521" s="9"/>
      <c r="Q521" s="500"/>
      <c r="R521" s="479"/>
    </row>
    <row r="522" spans="1:18" s="260" customFormat="1" ht="25.5" customHeight="1">
      <c r="A522" s="423"/>
      <c r="B522" s="424"/>
      <c r="C522" s="423"/>
      <c r="D522" s="423"/>
      <c r="E522" s="423"/>
      <c r="F522" s="425"/>
      <c r="G522" s="9"/>
      <c r="H522" s="500"/>
      <c r="I522" s="500"/>
      <c r="J522" s="500"/>
      <c r="K522" s="204"/>
      <c r="L522" s="500"/>
      <c r="M522" s="9"/>
      <c r="N522" s="9"/>
      <c r="O522" s="9"/>
      <c r="P522" s="9"/>
      <c r="Q522" s="422"/>
      <c r="R522" s="476"/>
    </row>
    <row r="523" spans="1:18" s="262" customFormat="1" ht="15" customHeight="1">
      <c r="A523" s="423"/>
      <c r="B523" s="424"/>
      <c r="C523" s="423"/>
      <c r="D523" s="423"/>
      <c r="E523" s="423"/>
      <c r="F523" s="425"/>
      <c r="G523" s="9"/>
      <c r="H523" s="500"/>
      <c r="I523" s="500"/>
      <c r="J523" s="500"/>
      <c r="K523" s="204"/>
      <c r="L523" s="500"/>
      <c r="M523" s="9"/>
      <c r="N523" s="9"/>
      <c r="O523" s="9"/>
      <c r="P523" s="9"/>
      <c r="Q523" s="422"/>
    </row>
    <row r="524" spans="1:18" s="262" customFormat="1" ht="15" customHeight="1">
      <c r="A524" s="423"/>
      <c r="B524" s="424"/>
      <c r="C524" s="423"/>
      <c r="D524" s="423"/>
      <c r="E524" s="423"/>
      <c r="F524" s="425"/>
      <c r="G524" s="9"/>
      <c r="H524" s="500"/>
      <c r="I524" s="500"/>
      <c r="J524" s="500"/>
      <c r="K524" s="204"/>
      <c r="L524" s="500"/>
      <c r="M524" s="9"/>
      <c r="N524" s="9"/>
      <c r="O524" s="9"/>
      <c r="P524" s="9"/>
      <c r="Q524" s="422"/>
    </row>
    <row r="525" spans="1:18" s="262" customFormat="1">
      <c r="A525" s="423"/>
      <c r="B525" s="424"/>
      <c r="C525" s="423"/>
      <c r="D525" s="423"/>
      <c r="E525" s="423"/>
      <c r="F525" s="425"/>
      <c r="G525" s="9"/>
      <c r="H525" s="491"/>
      <c r="I525" s="500"/>
      <c r="J525" s="500"/>
      <c r="K525" s="204"/>
      <c r="L525" s="500"/>
      <c r="M525" s="9"/>
      <c r="N525" s="9"/>
      <c r="O525" s="9"/>
      <c r="P525" s="9"/>
      <c r="Q525" s="422"/>
    </row>
    <row r="526" spans="1:18" s="262" customFormat="1" ht="15" customHeight="1">
      <c r="A526" s="423"/>
      <c r="B526" s="424"/>
      <c r="C526" s="423"/>
      <c r="D526" s="423"/>
      <c r="E526" s="423"/>
      <c r="F526" s="425"/>
      <c r="G526" s="9"/>
      <c r="H526" s="500"/>
      <c r="I526" s="500"/>
      <c r="J526" s="500"/>
      <c r="K526" s="204"/>
      <c r="L526" s="500"/>
      <c r="M526" s="9"/>
      <c r="N526" s="9"/>
      <c r="O526" s="9"/>
      <c r="P526" s="9"/>
      <c r="Q526" s="422"/>
    </row>
    <row r="527" spans="1:18" s="262" customFormat="1">
      <c r="A527" s="423"/>
      <c r="B527" s="424"/>
      <c r="C527" s="423"/>
      <c r="D527" s="423"/>
      <c r="E527" s="423"/>
      <c r="F527" s="425"/>
      <c r="G527" s="9"/>
      <c r="H527" s="492"/>
      <c r="I527" s="492"/>
      <c r="J527" s="500"/>
      <c r="K527" s="204"/>
      <c r="L527" s="500"/>
      <c r="M527" s="9"/>
      <c r="N527" s="9"/>
      <c r="O527" s="9"/>
      <c r="P527" s="9"/>
      <c r="Q527" s="422"/>
    </row>
    <row r="528" spans="1:18" s="265" customFormat="1" ht="15.75" customHeight="1" thickBot="1">
      <c r="A528" s="423"/>
      <c r="B528" s="424"/>
      <c r="C528" s="423"/>
      <c r="D528" s="423"/>
      <c r="E528" s="423"/>
      <c r="F528" s="425"/>
      <c r="G528" s="492"/>
      <c r="H528" s="492"/>
      <c r="I528" s="492"/>
      <c r="J528" s="500"/>
      <c r="K528" s="532"/>
      <c r="L528" s="206"/>
      <c r="M528" s="207"/>
      <c r="N528" s="9"/>
      <c r="O528" s="9"/>
      <c r="P528" s="9"/>
      <c r="Q528" s="422"/>
    </row>
    <row r="529" spans="1:17" s="261" customFormat="1" ht="25.5" customHeight="1">
      <c r="A529" s="423"/>
      <c r="B529" s="424"/>
      <c r="C529" s="423"/>
      <c r="D529" s="423"/>
      <c r="E529" s="423"/>
      <c r="F529" s="425"/>
      <c r="G529" s="492"/>
      <c r="H529" s="492"/>
      <c r="I529" s="492"/>
      <c r="J529" s="500"/>
      <c r="K529" s="532"/>
      <c r="L529" s="206"/>
      <c r="M529" s="207"/>
      <c r="N529" s="9"/>
      <c r="O529" s="9"/>
      <c r="P529" s="9"/>
      <c r="Q529" s="422"/>
    </row>
    <row r="530" spans="1:17" s="265" customFormat="1" ht="13.5" thickBot="1">
      <c r="A530" s="423"/>
      <c r="B530" s="424"/>
      <c r="C530" s="423"/>
      <c r="D530" s="423"/>
      <c r="E530" s="423"/>
      <c r="F530" s="425"/>
      <c r="G530" s="492"/>
      <c r="H530" s="492"/>
      <c r="I530" s="492"/>
      <c r="J530" s="500"/>
      <c r="K530" s="532"/>
      <c r="L530" s="206"/>
      <c r="M530" s="207"/>
      <c r="N530" s="9"/>
      <c r="O530" s="9"/>
      <c r="P530" s="9"/>
      <c r="Q530" s="422"/>
    </row>
    <row r="531" spans="1:17" s="261" customFormat="1" ht="25.5" customHeight="1">
      <c r="A531" s="423"/>
      <c r="B531" s="424"/>
      <c r="C531" s="423"/>
      <c r="D531" s="423"/>
      <c r="E531" s="423"/>
      <c r="F531" s="425"/>
      <c r="G531" s="492"/>
      <c r="H531" s="492"/>
      <c r="I531" s="492"/>
      <c r="J531" s="500"/>
      <c r="K531" s="206"/>
      <c r="L531" s="206"/>
      <c r="M531" s="207"/>
      <c r="N531" s="9"/>
      <c r="O531" s="9"/>
      <c r="P531" s="9"/>
      <c r="Q531" s="422"/>
    </row>
    <row r="532" spans="1:17" s="262" customFormat="1" ht="15" customHeight="1">
      <c r="A532" s="423"/>
      <c r="B532" s="424"/>
      <c r="C532" s="423"/>
      <c r="D532" s="423"/>
      <c r="E532" s="423"/>
      <c r="F532" s="425"/>
      <c r="G532" s="492"/>
      <c r="H532" s="492"/>
      <c r="I532" s="492"/>
      <c r="J532" s="500"/>
      <c r="K532" s="206"/>
      <c r="L532" s="206"/>
      <c r="M532" s="207"/>
      <c r="N532" s="9"/>
      <c r="O532" s="9"/>
      <c r="P532" s="9"/>
      <c r="Q532" s="422"/>
    </row>
    <row r="533" spans="1:17" s="262" customFormat="1" ht="15" customHeight="1">
      <c r="A533" s="423"/>
      <c r="B533" s="424"/>
      <c r="C533" s="423"/>
      <c r="D533" s="423"/>
      <c r="E533" s="423"/>
      <c r="F533" s="425"/>
      <c r="G533" s="492"/>
      <c r="H533" s="492"/>
      <c r="I533" s="492"/>
      <c r="J533" s="500"/>
      <c r="K533" s="206"/>
      <c r="L533" s="206"/>
      <c r="M533" s="207"/>
      <c r="N533" s="9"/>
      <c r="O533" s="9"/>
      <c r="P533" s="9"/>
      <c r="Q533" s="422"/>
    </row>
    <row r="534" spans="1:17" s="262" customFormat="1">
      <c r="A534" s="423"/>
      <c r="B534" s="424"/>
      <c r="C534" s="423"/>
      <c r="D534" s="423"/>
      <c r="E534" s="423"/>
      <c r="F534" s="425"/>
      <c r="G534" s="492"/>
      <c r="H534" s="492"/>
      <c r="I534" s="492"/>
      <c r="J534" s="500"/>
      <c r="K534" s="206"/>
      <c r="L534" s="206"/>
      <c r="M534" s="207"/>
      <c r="N534" s="9"/>
      <c r="O534" s="9"/>
      <c r="P534" s="9"/>
      <c r="Q534" s="422"/>
    </row>
    <row r="535" spans="1:17" s="262" customFormat="1">
      <c r="A535" s="423"/>
      <c r="B535" s="424"/>
      <c r="C535" s="423"/>
      <c r="D535" s="423"/>
      <c r="E535" s="423"/>
      <c r="F535" s="425"/>
      <c r="G535" s="492"/>
      <c r="H535" s="492"/>
      <c r="I535" s="492"/>
      <c r="J535" s="500"/>
      <c r="K535" s="206"/>
      <c r="L535" s="206"/>
      <c r="M535" s="207"/>
      <c r="N535" s="9"/>
      <c r="O535" s="9"/>
      <c r="P535" s="9"/>
      <c r="Q535" s="422"/>
    </row>
    <row r="536" spans="1:17" s="262" customFormat="1" ht="15" customHeight="1">
      <c r="A536" s="423"/>
      <c r="B536" s="424"/>
      <c r="C536" s="423"/>
      <c r="D536" s="423"/>
      <c r="E536" s="423"/>
      <c r="F536" s="425"/>
      <c r="G536" s="492"/>
      <c r="H536" s="492"/>
      <c r="I536" s="492"/>
      <c r="J536" s="500"/>
      <c r="K536" s="206"/>
      <c r="L536" s="206"/>
      <c r="M536" s="207"/>
      <c r="N536" s="9"/>
      <c r="O536" s="9"/>
      <c r="P536" s="9"/>
      <c r="Q536" s="422"/>
    </row>
    <row r="537" spans="1:17" s="262" customFormat="1">
      <c r="A537" s="423"/>
      <c r="B537" s="424"/>
      <c r="C537" s="423"/>
      <c r="D537" s="423"/>
      <c r="E537" s="423"/>
      <c r="F537" s="425"/>
      <c r="G537" s="492"/>
      <c r="H537" s="492"/>
      <c r="I537" s="492"/>
      <c r="J537" s="500"/>
      <c r="K537" s="206"/>
      <c r="L537" s="206"/>
      <c r="M537" s="207"/>
      <c r="N537" s="9"/>
      <c r="O537" s="9"/>
      <c r="P537" s="9"/>
      <c r="Q537" s="422"/>
    </row>
    <row r="538" spans="1:17" s="262" customFormat="1">
      <c r="A538" s="423"/>
      <c r="B538" s="424"/>
      <c r="C538" s="423"/>
      <c r="D538" s="423"/>
      <c r="E538" s="423"/>
      <c r="F538" s="425"/>
      <c r="G538" s="492"/>
      <c r="H538" s="492"/>
      <c r="I538" s="492"/>
      <c r="J538" s="500"/>
      <c r="K538" s="206"/>
      <c r="L538" s="206"/>
      <c r="M538" s="207"/>
      <c r="N538" s="9"/>
      <c r="O538" s="9"/>
      <c r="P538" s="9"/>
      <c r="Q538" s="422"/>
    </row>
    <row r="539" spans="1:17" s="262" customFormat="1" ht="15" customHeight="1">
      <c r="A539" s="423"/>
      <c r="B539" s="424"/>
      <c r="C539" s="423"/>
      <c r="D539" s="423"/>
      <c r="E539" s="423"/>
      <c r="F539" s="425"/>
      <c r="G539" s="492"/>
      <c r="H539" s="492"/>
      <c r="I539" s="492"/>
      <c r="J539" s="500"/>
      <c r="K539" s="206"/>
      <c r="L539" s="206"/>
      <c r="M539" s="207"/>
      <c r="N539" s="9"/>
      <c r="O539" s="9"/>
      <c r="P539" s="9"/>
      <c r="Q539" s="422"/>
    </row>
    <row r="540" spans="1:17" s="262" customFormat="1">
      <c r="A540" s="423"/>
      <c r="B540" s="424"/>
      <c r="C540" s="423"/>
      <c r="D540" s="423"/>
      <c r="E540" s="423"/>
      <c r="F540" s="425"/>
      <c r="G540" s="492"/>
      <c r="H540" s="492"/>
      <c r="I540" s="492"/>
      <c r="J540" s="500"/>
      <c r="K540" s="206"/>
      <c r="L540" s="206"/>
      <c r="M540" s="207"/>
      <c r="N540" s="9"/>
      <c r="O540" s="9"/>
      <c r="P540" s="9"/>
      <c r="Q540" s="422"/>
    </row>
    <row r="541" spans="1:17" s="265" customFormat="1" ht="13.5" thickBot="1">
      <c r="A541" s="423"/>
      <c r="B541" s="424"/>
      <c r="C541" s="423"/>
      <c r="D541" s="423"/>
      <c r="E541" s="423"/>
      <c r="F541" s="425"/>
      <c r="G541" s="492"/>
      <c r="H541" s="492"/>
      <c r="I541" s="492"/>
      <c r="J541" s="500"/>
      <c r="K541" s="206"/>
      <c r="L541" s="206"/>
      <c r="M541" s="207"/>
      <c r="N541" s="9"/>
      <c r="O541" s="9"/>
      <c r="P541" s="9"/>
      <c r="Q541" s="422"/>
    </row>
    <row r="542" spans="1:17" s="261" customFormat="1" ht="25.5" customHeight="1">
      <c r="A542" s="423"/>
      <c r="B542" s="424"/>
      <c r="C542" s="423"/>
      <c r="D542" s="423"/>
      <c r="E542" s="423"/>
      <c r="F542" s="425"/>
      <c r="G542" s="492"/>
      <c r="H542" s="492"/>
      <c r="I542" s="492"/>
      <c r="J542" s="500"/>
      <c r="K542" s="204"/>
      <c r="L542" s="500"/>
      <c r="M542" s="9"/>
      <c r="N542" s="9"/>
      <c r="O542" s="9"/>
      <c r="P542" s="9"/>
      <c r="Q542" s="422"/>
    </row>
    <row r="543" spans="1:17" s="262" customFormat="1">
      <c r="A543" s="423"/>
      <c r="B543" s="424"/>
      <c r="C543" s="423"/>
      <c r="D543" s="423"/>
      <c r="E543" s="423"/>
      <c r="F543" s="425"/>
      <c r="G543" s="492"/>
      <c r="H543" s="492"/>
      <c r="I543" s="492"/>
      <c r="J543" s="500"/>
      <c r="K543" s="204"/>
      <c r="L543" s="500"/>
      <c r="M543" s="9"/>
      <c r="N543" s="9"/>
      <c r="O543" s="9"/>
      <c r="P543" s="9"/>
      <c r="Q543" s="422"/>
    </row>
    <row r="544" spans="1:17" s="262" customFormat="1">
      <c r="A544" s="423"/>
      <c r="B544" s="424"/>
      <c r="C544" s="423"/>
      <c r="D544" s="423"/>
      <c r="E544" s="423"/>
      <c r="F544" s="425"/>
      <c r="G544" s="492"/>
      <c r="H544" s="492"/>
      <c r="I544" s="492"/>
      <c r="J544" s="500"/>
      <c r="K544" s="204"/>
      <c r="L544" s="500"/>
      <c r="M544" s="9"/>
      <c r="N544" s="9"/>
      <c r="O544" s="9"/>
      <c r="P544" s="9"/>
      <c r="Q544" s="422"/>
    </row>
    <row r="545" spans="1:18" s="265" customFormat="1" ht="13.5" thickBot="1">
      <c r="A545" s="423"/>
      <c r="B545" s="424"/>
      <c r="C545" s="423"/>
      <c r="D545" s="423"/>
      <c r="E545" s="423"/>
      <c r="F545" s="425"/>
      <c r="G545" s="492"/>
      <c r="H545" s="492"/>
      <c r="I545" s="492"/>
      <c r="J545" s="500"/>
      <c r="K545" s="204"/>
      <c r="L545" s="500"/>
      <c r="M545" s="9"/>
      <c r="N545" s="9"/>
      <c r="O545" s="9"/>
      <c r="P545" s="9"/>
      <c r="Q545" s="422"/>
    </row>
    <row r="546" spans="1:18" s="277" customFormat="1" ht="13.5" thickBot="1">
      <c r="A546" s="492"/>
      <c r="B546" s="494"/>
      <c r="C546" s="492"/>
      <c r="D546" s="492"/>
      <c r="E546" s="492"/>
      <c r="F546" s="491"/>
      <c r="G546" s="492"/>
      <c r="H546" s="492"/>
      <c r="I546" s="492"/>
      <c r="J546" s="500"/>
      <c r="K546" s="204"/>
      <c r="L546" s="500"/>
      <c r="M546" s="9"/>
      <c r="N546" s="9"/>
      <c r="O546" s="9"/>
      <c r="P546" s="9"/>
      <c r="Q546" s="500"/>
    </row>
    <row r="547" spans="1:18" s="261" customFormat="1" ht="25.5" customHeight="1">
      <c r="A547" s="423"/>
      <c r="B547" s="424"/>
      <c r="C547" s="423"/>
      <c r="D547" s="423"/>
      <c r="E547" s="423"/>
      <c r="F547" s="425"/>
      <c r="G547" s="492"/>
      <c r="H547" s="492"/>
      <c r="I547" s="492"/>
      <c r="J547" s="500"/>
      <c r="K547" s="204"/>
      <c r="L547" s="500"/>
      <c r="M547" s="9"/>
      <c r="N547" s="9"/>
      <c r="O547" s="9"/>
      <c r="P547" s="9"/>
      <c r="Q547" s="422"/>
    </row>
    <row r="548" spans="1:18" s="265" customFormat="1" ht="15.75" customHeight="1" thickBot="1">
      <c r="A548" s="423"/>
      <c r="B548" s="424"/>
      <c r="C548" s="423"/>
      <c r="D548" s="423"/>
      <c r="E548" s="423"/>
      <c r="F548" s="425"/>
      <c r="G548" s="492"/>
      <c r="H548" s="492"/>
      <c r="I548" s="492"/>
      <c r="J548" s="500"/>
      <c r="K548" s="204"/>
      <c r="L548" s="500"/>
      <c r="M548" s="9"/>
      <c r="N548" s="9"/>
      <c r="O548" s="9"/>
      <c r="P548" s="9"/>
      <c r="Q548" s="422"/>
    </row>
    <row r="549" spans="1:18" s="277" customFormat="1" ht="13.5" thickBot="1">
      <c r="A549" s="492"/>
      <c r="B549" s="494"/>
      <c r="C549" s="492"/>
      <c r="D549" s="492"/>
      <c r="E549" s="492"/>
      <c r="F549" s="491"/>
      <c r="G549" s="492"/>
      <c r="H549" s="492"/>
      <c r="I549" s="492"/>
      <c r="J549" s="500"/>
      <c r="K549" s="204"/>
      <c r="L549" s="500"/>
      <c r="M549" s="9"/>
      <c r="N549" s="9"/>
      <c r="O549" s="9"/>
      <c r="P549" s="9"/>
      <c r="Q549" s="500"/>
    </row>
    <row r="550" spans="1:18" s="261" customFormat="1" ht="13.5" thickBot="1">
      <c r="A550" s="492"/>
      <c r="B550" s="494"/>
      <c r="C550" s="492"/>
      <c r="D550" s="492"/>
      <c r="E550" s="492"/>
      <c r="F550" s="491"/>
      <c r="G550" s="492"/>
      <c r="H550" s="492"/>
      <c r="I550" s="492"/>
      <c r="J550" s="500"/>
      <c r="K550" s="204"/>
      <c r="L550" s="500"/>
      <c r="M550" s="9"/>
      <c r="N550" s="9"/>
      <c r="O550" s="9"/>
      <c r="P550" s="9"/>
      <c r="Q550" s="500"/>
    </row>
    <row r="551" spans="1:18" s="274" customFormat="1" ht="13.5" thickBot="1">
      <c r="A551" s="492"/>
      <c r="B551" s="494"/>
      <c r="C551" s="492"/>
      <c r="D551" s="492"/>
      <c r="E551" s="492"/>
      <c r="F551" s="491"/>
      <c r="G551" s="492"/>
      <c r="H551" s="492"/>
      <c r="I551" s="492"/>
      <c r="J551" s="500"/>
      <c r="K551" s="204"/>
      <c r="L551" s="500"/>
      <c r="M551" s="9"/>
      <c r="N551" s="9"/>
      <c r="O551" s="9"/>
      <c r="P551" s="9"/>
      <c r="Q551" s="500"/>
      <c r="R551" s="480"/>
    </row>
    <row r="552" spans="1:18" s="277" customFormat="1" ht="13.5" thickBot="1">
      <c r="A552" s="492"/>
      <c r="B552" s="494"/>
      <c r="C552" s="492"/>
      <c r="D552" s="492"/>
      <c r="E552" s="492"/>
      <c r="F552" s="491"/>
      <c r="G552" s="492"/>
      <c r="H552" s="492"/>
      <c r="I552" s="492"/>
      <c r="J552" s="500"/>
      <c r="K552" s="204"/>
      <c r="L552" s="500"/>
      <c r="M552" s="9"/>
      <c r="N552" s="9"/>
      <c r="O552" s="9"/>
      <c r="P552" s="9"/>
      <c r="Q552" s="500"/>
    </row>
    <row r="553" spans="1:18" s="261" customFormat="1" ht="13.5" thickBot="1">
      <c r="A553" s="492"/>
      <c r="B553" s="494"/>
      <c r="C553" s="492"/>
      <c r="D553" s="492"/>
      <c r="E553" s="492"/>
      <c r="F553" s="491"/>
      <c r="G553" s="492"/>
      <c r="H553" s="492"/>
      <c r="I553" s="492"/>
      <c r="J553" s="500"/>
      <c r="K553" s="204"/>
      <c r="L553" s="500"/>
      <c r="M553" s="9"/>
      <c r="N553" s="9"/>
      <c r="O553" s="9"/>
      <c r="P553" s="9"/>
      <c r="Q553" s="500"/>
    </row>
    <row r="554" spans="1:18" s="260" customFormat="1" ht="14.25" customHeight="1">
      <c r="A554" s="423"/>
      <c r="B554" s="424"/>
      <c r="C554" s="423"/>
      <c r="D554" s="423"/>
      <c r="E554" s="423"/>
      <c r="F554" s="425"/>
      <c r="G554" s="492"/>
      <c r="H554" s="492"/>
      <c r="I554" s="492"/>
      <c r="J554" s="500"/>
      <c r="K554" s="204"/>
      <c r="L554" s="500"/>
      <c r="M554" s="9"/>
      <c r="N554" s="9"/>
      <c r="O554" s="9"/>
      <c r="P554" s="9"/>
      <c r="Q554" s="422"/>
      <c r="R554" s="476"/>
    </row>
    <row r="555" spans="1:18" s="9" customFormat="1">
      <c r="A555" s="423"/>
      <c r="B555" s="424"/>
      <c r="C555" s="423"/>
      <c r="D555" s="423"/>
      <c r="E555" s="423"/>
      <c r="F555" s="425"/>
      <c r="G555" s="165"/>
      <c r="H555" s="492"/>
      <c r="I555" s="492"/>
      <c r="J555" s="500"/>
      <c r="K555" s="204"/>
      <c r="L555" s="500"/>
      <c r="Q555" s="422"/>
      <c r="R555" s="477"/>
    </row>
    <row r="556" spans="1:18" s="9" customFormat="1">
      <c r="A556" s="423"/>
      <c r="B556" s="424"/>
      <c r="C556" s="423"/>
      <c r="D556" s="423"/>
      <c r="E556" s="423"/>
      <c r="F556" s="425"/>
      <c r="G556" s="492"/>
      <c r="H556" s="492"/>
      <c r="I556" s="492"/>
      <c r="J556" s="500"/>
      <c r="K556" s="204"/>
      <c r="L556" s="500"/>
      <c r="Q556" s="422"/>
      <c r="R556" s="477"/>
    </row>
    <row r="557" spans="1:18" s="205" customFormat="1" ht="13.5" thickBot="1">
      <c r="A557" s="423"/>
      <c r="B557" s="424"/>
      <c r="C557" s="423"/>
      <c r="D557" s="423"/>
      <c r="E557" s="423"/>
      <c r="F557" s="425"/>
      <c r="G557" s="165"/>
      <c r="H557" s="492"/>
      <c r="I557" s="492"/>
      <c r="J557" s="500"/>
      <c r="K557" s="204"/>
      <c r="L557" s="500"/>
      <c r="M557" s="9"/>
      <c r="N557" s="9"/>
      <c r="O557" s="9"/>
      <c r="P557" s="9"/>
      <c r="Q557" s="422"/>
      <c r="R557" s="479"/>
    </row>
    <row r="558" spans="1:18" s="260" customFormat="1" ht="25.5" customHeight="1">
      <c r="A558" s="423"/>
      <c r="B558" s="424"/>
      <c r="C558" s="423"/>
      <c r="D558" s="423"/>
      <c r="E558" s="423"/>
      <c r="F558" s="425"/>
      <c r="G558" s="492"/>
      <c r="H558" s="492"/>
      <c r="I558" s="492"/>
      <c r="J558" s="500"/>
      <c r="K558" s="500"/>
      <c r="L558" s="500"/>
      <c r="M558" s="9"/>
      <c r="N558" s="9"/>
      <c r="O558" s="9"/>
      <c r="P558" s="9"/>
      <c r="Q558" s="422"/>
      <c r="R558" s="476"/>
    </row>
    <row r="559" spans="1:18" s="9" customFormat="1">
      <c r="A559" s="423"/>
      <c r="B559" s="424"/>
      <c r="C559" s="423"/>
      <c r="D559" s="423"/>
      <c r="E559" s="423"/>
      <c r="F559" s="425"/>
      <c r="G559" s="492"/>
      <c r="H559" s="492"/>
      <c r="I559" s="492"/>
      <c r="J559" s="500"/>
      <c r="K559" s="500"/>
      <c r="L559" s="500"/>
      <c r="Q559" s="422"/>
      <c r="R559" s="477"/>
    </row>
    <row r="560" spans="1:18" s="9" customFormat="1">
      <c r="A560" s="423"/>
      <c r="B560" s="424"/>
      <c r="C560" s="423"/>
      <c r="D560" s="423"/>
      <c r="E560" s="423"/>
      <c r="F560" s="425"/>
      <c r="G560" s="165"/>
      <c r="H560" s="492"/>
      <c r="I560" s="492"/>
      <c r="J560" s="500"/>
      <c r="K560" s="500"/>
      <c r="L560" s="500"/>
      <c r="Q560" s="422"/>
      <c r="R560" s="477"/>
    </row>
    <row r="561" spans="1:18" s="9" customFormat="1">
      <c r="A561" s="423"/>
      <c r="B561" s="424"/>
      <c r="C561" s="423"/>
      <c r="D561" s="423"/>
      <c r="E561" s="423"/>
      <c r="F561" s="425"/>
      <c r="G561" s="165"/>
      <c r="H561" s="492"/>
      <c r="I561" s="492"/>
      <c r="J561" s="500"/>
      <c r="K561" s="500"/>
      <c r="L561" s="500"/>
      <c r="Q561" s="422"/>
      <c r="R561" s="477"/>
    </row>
    <row r="562" spans="1:18" s="9" customFormat="1" ht="15" customHeight="1">
      <c r="A562" s="423"/>
      <c r="B562" s="424"/>
      <c r="C562" s="423"/>
      <c r="D562" s="423"/>
      <c r="E562" s="423"/>
      <c r="F562" s="425"/>
      <c r="G562" s="492"/>
      <c r="H562" s="492"/>
      <c r="I562" s="492"/>
      <c r="J562" s="500"/>
      <c r="K562" s="500"/>
      <c r="L562" s="500"/>
      <c r="Q562" s="422"/>
      <c r="R562" s="477"/>
    </row>
    <row r="563" spans="1:18" s="264" customFormat="1" ht="12.75" customHeight="1" thickBot="1">
      <c r="A563" s="423"/>
      <c r="B563" s="424"/>
      <c r="C563" s="423"/>
      <c r="D563" s="423"/>
      <c r="E563" s="423"/>
      <c r="F563" s="425"/>
      <c r="G563" s="492"/>
      <c r="H563" s="492"/>
      <c r="I563" s="492"/>
      <c r="J563" s="500"/>
      <c r="K563" s="500"/>
      <c r="L563" s="500"/>
      <c r="M563" s="9"/>
      <c r="N563" s="9"/>
      <c r="O563" s="9"/>
      <c r="P563" s="9"/>
      <c r="Q563" s="422"/>
      <c r="R563" s="475"/>
    </row>
    <row r="564" spans="1:18" s="261" customFormat="1">
      <c r="A564" s="423"/>
      <c r="B564" s="424"/>
      <c r="C564" s="423"/>
      <c r="D564" s="423"/>
      <c r="E564" s="423"/>
      <c r="F564" s="425"/>
      <c r="G564" s="165"/>
      <c r="H564" s="492"/>
      <c r="I564" s="492"/>
      <c r="J564" s="500"/>
      <c r="K564" s="204"/>
      <c r="L564" s="500"/>
      <c r="M564" s="9"/>
      <c r="N564" s="9"/>
      <c r="O564" s="9"/>
      <c r="P564" s="9"/>
      <c r="Q564" s="422"/>
    </row>
    <row r="565" spans="1:18" s="262" customFormat="1">
      <c r="A565" s="423"/>
      <c r="B565" s="424"/>
      <c r="C565" s="423"/>
      <c r="D565" s="423"/>
      <c r="E565" s="423"/>
      <c r="F565" s="425"/>
      <c r="G565" s="165"/>
      <c r="H565" s="492"/>
      <c r="I565" s="492"/>
      <c r="J565" s="500"/>
      <c r="K565" s="204"/>
      <c r="L565" s="500"/>
      <c r="M565" s="9"/>
      <c r="N565" s="9"/>
      <c r="O565" s="9"/>
      <c r="P565" s="9"/>
      <c r="Q565" s="422"/>
    </row>
    <row r="566" spans="1:18" s="262" customFormat="1">
      <c r="A566" s="423"/>
      <c r="B566" s="424"/>
      <c r="C566" s="423"/>
      <c r="D566" s="423"/>
      <c r="E566" s="423"/>
      <c r="F566" s="425"/>
      <c r="G566" s="165"/>
      <c r="H566" s="492"/>
      <c r="I566" s="492"/>
      <c r="J566" s="500"/>
      <c r="K566" s="204"/>
      <c r="L566" s="500"/>
      <c r="M566" s="9"/>
      <c r="N566" s="9"/>
      <c r="O566" s="9"/>
      <c r="P566" s="9"/>
      <c r="Q566" s="422"/>
    </row>
    <row r="567" spans="1:18" s="262" customFormat="1">
      <c r="A567" s="423"/>
      <c r="B567" s="424"/>
      <c r="C567" s="423"/>
      <c r="D567" s="423"/>
      <c r="E567" s="423"/>
      <c r="F567" s="425"/>
      <c r="G567" s="165"/>
      <c r="H567" s="492"/>
      <c r="I567" s="492"/>
      <c r="J567" s="500"/>
      <c r="K567" s="204"/>
      <c r="L567" s="500"/>
      <c r="M567" s="9"/>
      <c r="N567" s="9"/>
      <c r="O567" s="9"/>
      <c r="P567" s="9"/>
      <c r="Q567" s="422"/>
    </row>
    <row r="568" spans="1:18" s="262" customFormat="1">
      <c r="A568" s="423"/>
      <c r="B568" s="424"/>
      <c r="C568" s="423"/>
      <c r="D568" s="423"/>
      <c r="E568" s="423"/>
      <c r="F568" s="425"/>
      <c r="G568" s="165"/>
      <c r="H568" s="492"/>
      <c r="I568" s="492"/>
      <c r="J568" s="500"/>
      <c r="K568" s="204"/>
      <c r="L568" s="500"/>
      <c r="M568" s="9"/>
      <c r="N568" s="9"/>
      <c r="O568" s="9"/>
      <c r="P568" s="9"/>
      <c r="Q568" s="422"/>
    </row>
    <row r="569" spans="1:18" s="262" customFormat="1" ht="13.5" thickBot="1">
      <c r="A569" s="423"/>
      <c r="B569" s="424"/>
      <c r="C569" s="423"/>
      <c r="D569" s="423"/>
      <c r="E569" s="423"/>
      <c r="F569" s="425"/>
      <c r="G569" s="165"/>
      <c r="H569" s="492"/>
      <c r="I569" s="492"/>
      <c r="J569" s="500"/>
      <c r="K569" s="204"/>
      <c r="L569" s="500"/>
      <c r="M569" s="9"/>
      <c r="N569" s="9"/>
      <c r="O569" s="9"/>
      <c r="P569" s="9"/>
      <c r="Q569" s="422"/>
    </row>
    <row r="570" spans="1:18" s="260" customFormat="1" ht="25.5" customHeight="1">
      <c r="A570" s="423"/>
      <c r="B570" s="424"/>
      <c r="C570" s="423"/>
      <c r="D570" s="423"/>
      <c r="E570" s="423"/>
      <c r="F570" s="425"/>
      <c r="G570" s="165"/>
      <c r="H570" s="492"/>
      <c r="I570" s="492"/>
      <c r="J570" s="500"/>
      <c r="K570" s="204"/>
      <c r="L570" s="500"/>
      <c r="M570" s="9"/>
      <c r="N570" s="9"/>
      <c r="O570" s="9"/>
      <c r="P570" s="9"/>
      <c r="Q570" s="422"/>
      <c r="R570" s="476"/>
    </row>
    <row r="571" spans="1:18" s="264" customFormat="1" ht="13.5" thickBot="1">
      <c r="A571" s="423"/>
      <c r="B571" s="424"/>
      <c r="C571" s="423"/>
      <c r="D571" s="423"/>
      <c r="E571" s="423"/>
      <c r="F571" s="425"/>
      <c r="G571" s="165"/>
      <c r="H571" s="492"/>
      <c r="I571" s="492"/>
      <c r="J571" s="500"/>
      <c r="K571" s="204"/>
      <c r="L571" s="500"/>
      <c r="M571" s="9"/>
      <c r="N571" s="9"/>
      <c r="O571" s="9"/>
      <c r="P571" s="9"/>
      <c r="Q571" s="422"/>
      <c r="R571" s="475"/>
    </row>
    <row r="572" spans="1:18" s="283" customFormat="1" ht="13.5" thickBot="1">
      <c r="A572" s="492"/>
      <c r="B572" s="494"/>
      <c r="C572" s="492"/>
      <c r="D572" s="492"/>
      <c r="E572" s="492"/>
      <c r="F572" s="491"/>
      <c r="G572" s="165"/>
      <c r="H572" s="492"/>
      <c r="I572" s="492"/>
      <c r="J572" s="500"/>
      <c r="K572" s="204"/>
      <c r="L572" s="500"/>
      <c r="M572" s="203"/>
      <c r="N572" s="203"/>
      <c r="O572" s="203"/>
      <c r="P572" s="203"/>
      <c r="Q572" s="500"/>
      <c r="R572" s="289"/>
    </row>
    <row r="573" spans="1:18" s="284" customFormat="1" ht="25.5" customHeight="1">
      <c r="A573" s="423"/>
      <c r="B573" s="424"/>
      <c r="C573" s="423"/>
      <c r="D573" s="423"/>
      <c r="E573" s="423"/>
      <c r="F573" s="425"/>
      <c r="G573" s="165"/>
      <c r="H573" s="492"/>
      <c r="I573" s="492"/>
      <c r="J573" s="500"/>
      <c r="K573" s="204"/>
      <c r="L573" s="500"/>
      <c r="M573" s="203"/>
      <c r="N573" s="203"/>
      <c r="O573" s="203"/>
      <c r="P573" s="203"/>
      <c r="Q573" s="422"/>
      <c r="R573" s="527"/>
    </row>
    <row r="574" spans="1:18" s="203" customFormat="1">
      <c r="A574" s="423"/>
      <c r="B574" s="424"/>
      <c r="C574" s="423"/>
      <c r="D574" s="423"/>
      <c r="E574" s="423"/>
      <c r="F574" s="425"/>
      <c r="G574" s="165"/>
      <c r="H574" s="492"/>
      <c r="I574" s="492"/>
      <c r="J574" s="500"/>
      <c r="K574" s="204"/>
      <c r="L574" s="500"/>
      <c r="Q574" s="422"/>
      <c r="R574" s="528"/>
    </row>
    <row r="575" spans="1:18" s="203" customFormat="1" ht="15" customHeight="1">
      <c r="A575" s="423"/>
      <c r="B575" s="424"/>
      <c r="C575" s="423"/>
      <c r="D575" s="423"/>
      <c r="E575" s="423"/>
      <c r="F575" s="425"/>
      <c r="G575" s="165"/>
      <c r="H575" s="492"/>
      <c r="I575" s="492"/>
      <c r="J575" s="500"/>
      <c r="K575" s="204"/>
      <c r="L575" s="500"/>
      <c r="Q575" s="422"/>
      <c r="R575" s="528"/>
    </row>
    <row r="576" spans="1:18" s="203" customFormat="1">
      <c r="A576" s="423"/>
      <c r="B576" s="424"/>
      <c r="C576" s="423"/>
      <c r="D576" s="423"/>
      <c r="E576" s="423"/>
      <c r="F576" s="425"/>
      <c r="G576" s="165"/>
      <c r="H576" s="492"/>
      <c r="I576" s="492"/>
      <c r="J576" s="500"/>
      <c r="K576" s="204"/>
      <c r="L576" s="500"/>
      <c r="Q576" s="422"/>
      <c r="R576" s="528"/>
    </row>
    <row r="577" spans="1:18" s="203" customFormat="1">
      <c r="A577" s="423"/>
      <c r="B577" s="424"/>
      <c r="C577" s="423"/>
      <c r="D577" s="423"/>
      <c r="E577" s="423"/>
      <c r="F577" s="425"/>
      <c r="G577" s="165"/>
      <c r="H577" s="492"/>
      <c r="I577" s="492"/>
      <c r="J577" s="500"/>
      <c r="K577" s="204"/>
      <c r="L577" s="500"/>
      <c r="Q577" s="422"/>
      <c r="R577" s="528"/>
    </row>
    <row r="578" spans="1:18" s="203" customFormat="1">
      <c r="A578" s="423"/>
      <c r="B578" s="424"/>
      <c r="C578" s="423"/>
      <c r="D578" s="423"/>
      <c r="E578" s="423"/>
      <c r="F578" s="425"/>
      <c r="G578" s="165"/>
      <c r="H578" s="492"/>
      <c r="I578" s="492"/>
      <c r="J578" s="500"/>
      <c r="K578" s="204"/>
      <c r="L578" s="500"/>
      <c r="Q578" s="422"/>
      <c r="R578" s="528"/>
    </row>
    <row r="579" spans="1:18" s="203" customFormat="1">
      <c r="A579" s="423"/>
      <c r="B579" s="424"/>
      <c r="C579" s="423"/>
      <c r="D579" s="423"/>
      <c r="E579" s="423"/>
      <c r="F579" s="425"/>
      <c r="G579" s="165"/>
      <c r="H579" s="492"/>
      <c r="I579" s="492"/>
      <c r="J579" s="500"/>
      <c r="K579" s="204"/>
      <c r="L579" s="500"/>
      <c r="Q579" s="422"/>
      <c r="R579" s="528"/>
    </row>
    <row r="580" spans="1:18" s="203" customFormat="1" ht="15" customHeight="1">
      <c r="A580" s="423"/>
      <c r="B580" s="424"/>
      <c r="C580" s="423"/>
      <c r="D580" s="423"/>
      <c r="E580" s="423"/>
      <c r="F580" s="425"/>
      <c r="G580" s="165"/>
      <c r="H580" s="492"/>
      <c r="I580" s="492"/>
      <c r="J580" s="500"/>
      <c r="K580" s="204"/>
      <c r="L580" s="500"/>
      <c r="Q580" s="422"/>
      <c r="R580" s="528"/>
    </row>
    <row r="581" spans="1:18" s="285" customFormat="1" ht="15.75" customHeight="1" thickBot="1">
      <c r="A581" s="423"/>
      <c r="B581" s="424"/>
      <c r="C581" s="423"/>
      <c r="D581" s="423"/>
      <c r="E581" s="423"/>
      <c r="F581" s="425"/>
      <c r="G581" s="165"/>
      <c r="H581" s="492"/>
      <c r="I581" s="492"/>
      <c r="J581" s="500"/>
      <c r="K581" s="204"/>
      <c r="L581" s="500"/>
      <c r="M581" s="203"/>
      <c r="N581" s="203"/>
      <c r="O581" s="203"/>
      <c r="P581" s="203"/>
      <c r="Q581" s="422"/>
      <c r="R581" s="529"/>
    </row>
    <row r="582" spans="1:18" s="284" customFormat="1">
      <c r="A582" s="423"/>
      <c r="B582" s="424"/>
      <c r="C582" s="423"/>
      <c r="D582" s="423"/>
      <c r="E582" s="423"/>
      <c r="F582" s="425"/>
      <c r="G582" s="165"/>
      <c r="H582" s="492"/>
      <c r="I582" s="492"/>
      <c r="J582" s="500"/>
      <c r="K582" s="204"/>
      <c r="L582" s="500"/>
      <c r="M582" s="203"/>
      <c r="N582" s="203"/>
      <c r="O582" s="203"/>
      <c r="P582" s="203"/>
      <c r="Q582" s="422"/>
      <c r="R582" s="527"/>
    </row>
    <row r="583" spans="1:18" s="203" customFormat="1">
      <c r="A583" s="423"/>
      <c r="B583" s="424"/>
      <c r="C583" s="423"/>
      <c r="D583" s="423"/>
      <c r="E583" s="423"/>
      <c r="F583" s="425"/>
      <c r="G583" s="165"/>
      <c r="H583" s="492"/>
      <c r="I583" s="492"/>
      <c r="J583" s="500"/>
      <c r="K583" s="204"/>
      <c r="L583" s="500"/>
      <c r="Q583" s="422"/>
      <c r="R583" s="528"/>
    </row>
    <row r="584" spans="1:18" s="203" customFormat="1">
      <c r="A584" s="423"/>
      <c r="B584" s="424"/>
      <c r="C584" s="423"/>
      <c r="D584" s="423"/>
      <c r="E584" s="423"/>
      <c r="F584" s="425"/>
      <c r="G584" s="165"/>
      <c r="H584" s="492"/>
      <c r="I584" s="492"/>
      <c r="J584" s="500"/>
      <c r="K584" s="204"/>
      <c r="L584" s="500"/>
      <c r="Q584" s="422"/>
      <c r="R584" s="528"/>
    </row>
    <row r="585" spans="1:18" s="203" customFormat="1">
      <c r="A585" s="423"/>
      <c r="B585" s="424"/>
      <c r="C585" s="423"/>
      <c r="D585" s="423"/>
      <c r="E585" s="423"/>
      <c r="F585" s="425"/>
      <c r="G585" s="165"/>
      <c r="H585" s="492"/>
      <c r="I585" s="492"/>
      <c r="J585" s="500"/>
      <c r="K585" s="204"/>
      <c r="L585" s="500"/>
      <c r="Q585" s="422"/>
      <c r="R585" s="528"/>
    </row>
    <row r="586" spans="1:18" s="203" customFormat="1">
      <c r="A586" s="423"/>
      <c r="B586" s="424"/>
      <c r="C586" s="423"/>
      <c r="D586" s="423"/>
      <c r="E586" s="423"/>
      <c r="F586" s="425"/>
      <c r="G586" s="165"/>
      <c r="H586" s="492"/>
      <c r="I586" s="492"/>
      <c r="J586" s="500"/>
      <c r="K586" s="204"/>
      <c r="L586" s="500"/>
      <c r="Q586" s="422"/>
      <c r="R586" s="528"/>
    </row>
    <row r="587" spans="1:18" s="203" customFormat="1">
      <c r="A587" s="423"/>
      <c r="B587" s="424"/>
      <c r="C587" s="423"/>
      <c r="D587" s="423"/>
      <c r="E587" s="423"/>
      <c r="F587" s="425"/>
      <c r="G587" s="165"/>
      <c r="H587" s="492"/>
      <c r="I587" s="492"/>
      <c r="J587" s="500"/>
      <c r="K587" s="204"/>
      <c r="L587" s="500"/>
      <c r="Q587" s="422"/>
      <c r="R587" s="528"/>
    </row>
    <row r="588" spans="1:18" s="203" customFormat="1">
      <c r="A588" s="423"/>
      <c r="B588" s="424"/>
      <c r="C588" s="423"/>
      <c r="D588" s="423"/>
      <c r="E588" s="423"/>
      <c r="F588" s="425"/>
      <c r="G588" s="165"/>
      <c r="H588" s="492"/>
      <c r="I588" s="492"/>
      <c r="J588" s="500"/>
      <c r="K588" s="204"/>
      <c r="L588" s="500"/>
      <c r="Q588" s="422"/>
      <c r="R588" s="528"/>
    </row>
    <row r="589" spans="1:18" s="203" customFormat="1">
      <c r="A589" s="423"/>
      <c r="B589" s="424"/>
      <c r="C589" s="423"/>
      <c r="D589" s="423"/>
      <c r="E589" s="423"/>
      <c r="F589" s="425"/>
      <c r="G589" s="165"/>
      <c r="H589" s="492"/>
      <c r="I589" s="492"/>
      <c r="J589" s="500"/>
      <c r="K589" s="204"/>
      <c r="L589" s="500"/>
      <c r="Q589" s="422"/>
      <c r="R589" s="528"/>
    </row>
    <row r="590" spans="1:18" s="285" customFormat="1" ht="13.5" thickBot="1">
      <c r="A590" s="423"/>
      <c r="B590" s="424"/>
      <c r="C590" s="423"/>
      <c r="D590" s="423"/>
      <c r="E590" s="423"/>
      <c r="F590" s="425"/>
      <c r="G590" s="165"/>
      <c r="H590" s="492"/>
      <c r="I590" s="492"/>
      <c r="J590" s="500"/>
      <c r="K590" s="204"/>
      <c r="L590" s="500"/>
      <c r="M590" s="203"/>
      <c r="N590" s="203"/>
      <c r="O590" s="203"/>
      <c r="P590" s="203"/>
      <c r="Q590" s="422"/>
      <c r="R590" s="529"/>
    </row>
    <row r="591" spans="1:18" s="208" customFormat="1" ht="25.5" customHeight="1">
      <c r="A591" s="423"/>
      <c r="B591" s="424"/>
      <c r="C591" s="423"/>
      <c r="D591" s="423"/>
      <c r="E591" s="423"/>
      <c r="F591" s="425"/>
      <c r="G591" s="165"/>
      <c r="H591" s="492"/>
      <c r="I591" s="492"/>
      <c r="J591" s="500"/>
      <c r="K591" s="204"/>
      <c r="L591" s="500"/>
      <c r="M591" s="9"/>
      <c r="N591" s="9"/>
      <c r="O591" s="9"/>
      <c r="P591" s="9"/>
      <c r="Q591" s="422"/>
      <c r="R591" s="524"/>
    </row>
    <row r="592" spans="1:18" s="208" customFormat="1">
      <c r="A592" s="423"/>
      <c r="B592" s="424"/>
      <c r="C592" s="423"/>
      <c r="D592" s="423"/>
      <c r="E592" s="423"/>
      <c r="F592" s="425"/>
      <c r="G592" s="165"/>
      <c r="H592" s="492"/>
      <c r="I592" s="492"/>
      <c r="J592" s="500"/>
      <c r="K592" s="204"/>
      <c r="L592" s="500"/>
      <c r="M592" s="9"/>
      <c r="N592" s="9"/>
      <c r="O592" s="9"/>
      <c r="P592" s="9"/>
      <c r="Q592" s="422"/>
      <c r="R592" s="524"/>
    </row>
    <row r="593" spans="1:18" s="256" customFormat="1" ht="13.5" thickBot="1">
      <c r="A593" s="423"/>
      <c r="B593" s="424"/>
      <c r="C593" s="423"/>
      <c r="D593" s="423"/>
      <c r="E593" s="423"/>
      <c r="F593" s="425"/>
      <c r="G593" s="165"/>
      <c r="H593" s="492"/>
      <c r="I593" s="492"/>
      <c r="J593" s="500"/>
      <c r="K593" s="204"/>
      <c r="L593" s="500"/>
      <c r="M593" s="9"/>
      <c r="N593" s="9"/>
      <c r="O593" s="9"/>
      <c r="P593" s="9"/>
      <c r="Q593" s="422"/>
      <c r="R593" s="525"/>
    </row>
    <row r="594" spans="1:18" s="260" customFormat="1" ht="25.5" customHeight="1">
      <c r="A594" s="423"/>
      <c r="B594" s="424"/>
      <c r="C594" s="423"/>
      <c r="D594" s="423"/>
      <c r="E594" s="423"/>
      <c r="F594" s="425"/>
      <c r="G594" s="165"/>
      <c r="H594" s="492"/>
      <c r="I594" s="492"/>
      <c r="J594" s="500"/>
      <c r="K594" s="204"/>
      <c r="L594" s="500"/>
      <c r="M594" s="9"/>
      <c r="N594" s="9"/>
      <c r="O594" s="9"/>
      <c r="P594" s="9"/>
      <c r="Q594" s="422"/>
      <c r="R594" s="476"/>
    </row>
    <row r="595" spans="1:18" s="208" customFormat="1">
      <c r="A595" s="423"/>
      <c r="B595" s="424"/>
      <c r="C595" s="423"/>
      <c r="D595" s="423"/>
      <c r="E595" s="423"/>
      <c r="F595" s="425"/>
      <c r="G595" s="165"/>
      <c r="H595" s="492"/>
      <c r="I595" s="492"/>
      <c r="J595" s="500"/>
      <c r="K595" s="204"/>
      <c r="L595" s="500"/>
      <c r="M595" s="9"/>
      <c r="N595" s="9"/>
      <c r="O595" s="9"/>
      <c r="P595" s="9"/>
      <c r="Q595" s="422"/>
      <c r="R595" s="524"/>
    </row>
    <row r="596" spans="1:18" s="208" customFormat="1">
      <c r="A596" s="423"/>
      <c r="B596" s="424"/>
      <c r="C596" s="423"/>
      <c r="D596" s="423"/>
      <c r="E596" s="423"/>
      <c r="F596" s="425"/>
      <c r="G596" s="165"/>
      <c r="H596" s="492"/>
      <c r="I596" s="492"/>
      <c r="J596" s="500"/>
      <c r="K596" s="204"/>
      <c r="L596" s="500"/>
      <c r="M596" s="9"/>
      <c r="N596" s="9"/>
      <c r="O596" s="9"/>
      <c r="P596" s="9"/>
      <c r="Q596" s="422"/>
      <c r="R596" s="524"/>
    </row>
    <row r="597" spans="1:18" s="208" customFormat="1">
      <c r="A597" s="423"/>
      <c r="B597" s="424"/>
      <c r="C597" s="423"/>
      <c r="D597" s="423"/>
      <c r="E597" s="423"/>
      <c r="F597" s="425"/>
      <c r="G597" s="165"/>
      <c r="H597" s="492"/>
      <c r="I597" s="492"/>
      <c r="J597" s="500"/>
      <c r="K597" s="204"/>
      <c r="L597" s="500"/>
      <c r="M597" s="9"/>
      <c r="N597" s="9"/>
      <c r="O597" s="9"/>
      <c r="P597" s="9"/>
      <c r="Q597" s="422"/>
      <c r="R597" s="524"/>
    </row>
    <row r="598" spans="1:18" s="264" customFormat="1" ht="15.75" customHeight="1" thickBot="1">
      <c r="A598" s="423"/>
      <c r="B598" s="424"/>
      <c r="C598" s="423"/>
      <c r="D598" s="423"/>
      <c r="E598" s="423"/>
      <c r="F598" s="425"/>
      <c r="G598" s="165"/>
      <c r="H598" s="492"/>
      <c r="I598" s="492"/>
      <c r="J598" s="500"/>
      <c r="K598" s="204"/>
      <c r="L598" s="500"/>
      <c r="M598" s="9"/>
      <c r="N598" s="9"/>
      <c r="O598" s="9"/>
      <c r="P598" s="9"/>
      <c r="Q598" s="422"/>
      <c r="R598" s="475"/>
    </row>
    <row r="599" spans="1:18" s="283" customFormat="1" ht="13.5" thickBot="1">
      <c r="A599" s="492"/>
      <c r="B599" s="494"/>
      <c r="C599" s="492"/>
      <c r="D599" s="492"/>
      <c r="E599" s="492"/>
      <c r="F599" s="491"/>
      <c r="G599" s="165"/>
      <c r="H599" s="492"/>
      <c r="I599" s="492"/>
      <c r="J599" s="500"/>
      <c r="K599" s="204"/>
      <c r="L599" s="500"/>
      <c r="M599" s="203"/>
      <c r="N599" s="203"/>
      <c r="O599" s="203"/>
      <c r="P599" s="203"/>
      <c r="Q599" s="500"/>
      <c r="R599" s="289"/>
    </row>
    <row r="600" spans="1:18" s="260" customFormat="1">
      <c r="A600" s="423"/>
      <c r="B600" s="424"/>
      <c r="C600" s="423"/>
      <c r="D600" s="423"/>
      <c r="E600" s="423"/>
      <c r="F600" s="425"/>
      <c r="G600" s="165"/>
      <c r="H600" s="492"/>
      <c r="I600" s="492"/>
      <c r="J600" s="500"/>
      <c r="K600" s="204"/>
      <c r="L600" s="500"/>
      <c r="M600" s="9"/>
      <c r="N600" s="9"/>
      <c r="O600" s="9"/>
      <c r="P600" s="9"/>
      <c r="Q600" s="422"/>
      <c r="R600" s="476"/>
    </row>
    <row r="601" spans="1:18" s="264" customFormat="1" ht="15.75" customHeight="1" thickBot="1">
      <c r="A601" s="423"/>
      <c r="B601" s="424"/>
      <c r="C601" s="423"/>
      <c r="D601" s="423"/>
      <c r="E601" s="423"/>
      <c r="F601" s="425"/>
      <c r="G601" s="165"/>
      <c r="H601" s="492"/>
      <c r="I601" s="492"/>
      <c r="J601" s="500"/>
      <c r="K601" s="204"/>
      <c r="L601" s="500"/>
      <c r="M601" s="9"/>
      <c r="N601" s="9"/>
      <c r="O601" s="9"/>
      <c r="P601" s="9"/>
      <c r="Q601" s="422"/>
      <c r="R601" s="475"/>
    </row>
    <row r="602" spans="1:18" s="260" customFormat="1">
      <c r="A602" s="423"/>
      <c r="B602" s="424"/>
      <c r="C602" s="423"/>
      <c r="D602" s="423"/>
      <c r="E602" s="423"/>
      <c r="F602" s="425"/>
      <c r="G602" s="165"/>
      <c r="H602" s="492"/>
      <c r="I602" s="492"/>
      <c r="J602" s="500"/>
      <c r="K602" s="204"/>
      <c r="L602" s="500"/>
      <c r="M602" s="9"/>
      <c r="N602" s="9"/>
      <c r="O602" s="9"/>
      <c r="P602" s="9"/>
      <c r="Q602" s="422"/>
      <c r="R602" s="476"/>
    </row>
    <row r="603" spans="1:18" s="9" customFormat="1">
      <c r="A603" s="423"/>
      <c r="B603" s="424"/>
      <c r="C603" s="423"/>
      <c r="D603" s="423"/>
      <c r="E603" s="423"/>
      <c r="F603" s="425"/>
      <c r="G603" s="165"/>
      <c r="H603" s="492"/>
      <c r="I603" s="492"/>
      <c r="J603" s="500"/>
      <c r="K603" s="204"/>
      <c r="L603" s="500"/>
      <c r="Q603" s="422"/>
      <c r="R603" s="477"/>
    </row>
    <row r="604" spans="1:18" s="9" customFormat="1">
      <c r="A604" s="423"/>
      <c r="B604" s="424"/>
      <c r="C604" s="423"/>
      <c r="D604" s="423"/>
      <c r="E604" s="423"/>
      <c r="F604" s="425"/>
      <c r="G604" s="492"/>
      <c r="H604" s="492"/>
      <c r="I604" s="492"/>
      <c r="J604" s="500"/>
      <c r="K604" s="204"/>
      <c r="L604" s="500"/>
      <c r="Q604" s="422"/>
      <c r="R604" s="477"/>
    </row>
    <row r="605" spans="1:18" s="264" customFormat="1" ht="15.75" customHeight="1" thickBot="1">
      <c r="A605" s="423"/>
      <c r="B605" s="424"/>
      <c r="C605" s="423"/>
      <c r="D605" s="423"/>
      <c r="E605" s="423"/>
      <c r="F605" s="425"/>
      <c r="G605" s="492"/>
      <c r="H605" s="492"/>
      <c r="I605" s="492"/>
      <c r="J605" s="500"/>
      <c r="K605" s="204"/>
      <c r="L605" s="500"/>
      <c r="M605" s="9"/>
      <c r="N605" s="9"/>
      <c r="O605" s="9"/>
      <c r="P605" s="9"/>
      <c r="Q605" s="422"/>
      <c r="R605" s="475"/>
    </row>
    <row r="606" spans="1:18" s="208" customFormat="1">
      <c r="A606" s="423"/>
      <c r="B606" s="424"/>
      <c r="C606" s="423"/>
      <c r="D606" s="423"/>
      <c r="E606" s="423"/>
      <c r="F606" s="425"/>
      <c r="G606" s="492"/>
      <c r="H606" s="492"/>
      <c r="I606" s="492"/>
      <c r="J606" s="500"/>
      <c r="K606" s="500"/>
      <c r="L606" s="500"/>
      <c r="M606" s="9"/>
      <c r="N606" s="9"/>
      <c r="O606" s="9"/>
      <c r="P606" s="9"/>
      <c r="Q606" s="422"/>
      <c r="R606" s="524"/>
    </row>
    <row r="607" spans="1:18" s="9" customFormat="1">
      <c r="A607" s="423"/>
      <c r="B607" s="424"/>
      <c r="C607" s="423"/>
      <c r="D607" s="423"/>
      <c r="E607" s="423"/>
      <c r="F607" s="425"/>
      <c r="G607" s="492"/>
      <c r="H607" s="492"/>
      <c r="I607" s="492"/>
      <c r="J607" s="500"/>
      <c r="K607" s="204"/>
      <c r="L607" s="500"/>
      <c r="Q607" s="422"/>
      <c r="R607" s="477"/>
    </row>
    <row r="608" spans="1:18" s="9" customFormat="1">
      <c r="A608" s="423"/>
      <c r="B608" s="424"/>
      <c r="C608" s="423"/>
      <c r="D608" s="423"/>
      <c r="E608" s="423"/>
      <c r="F608" s="425"/>
      <c r="G608" s="492"/>
      <c r="H608" s="492"/>
      <c r="I608" s="492"/>
      <c r="J608" s="500"/>
      <c r="K608" s="500"/>
      <c r="L608" s="500"/>
      <c r="Q608" s="422"/>
      <c r="R608" s="477"/>
    </row>
    <row r="609" spans="1:18" s="9" customFormat="1">
      <c r="A609" s="423"/>
      <c r="B609" s="424"/>
      <c r="C609" s="423"/>
      <c r="D609" s="423"/>
      <c r="E609" s="423"/>
      <c r="F609" s="425"/>
      <c r="G609" s="492"/>
      <c r="H609" s="492"/>
      <c r="I609" s="492"/>
      <c r="J609" s="500"/>
      <c r="K609" s="204"/>
      <c r="L609" s="500"/>
      <c r="Q609" s="422"/>
      <c r="R609" s="477"/>
    </row>
    <row r="610" spans="1:18" s="9" customFormat="1">
      <c r="A610" s="423"/>
      <c r="B610" s="424"/>
      <c r="C610" s="423"/>
      <c r="D610" s="423"/>
      <c r="E610" s="423"/>
      <c r="F610" s="425"/>
      <c r="G610" s="492"/>
      <c r="H610" s="492"/>
      <c r="I610" s="492"/>
      <c r="J610" s="500"/>
      <c r="K610" s="500"/>
      <c r="L610" s="500"/>
      <c r="Q610" s="422"/>
      <c r="R610" s="477"/>
    </row>
    <row r="611" spans="1:18" s="9" customFormat="1">
      <c r="A611" s="423"/>
      <c r="B611" s="424"/>
      <c r="C611" s="423"/>
      <c r="D611" s="423"/>
      <c r="E611" s="423"/>
      <c r="F611" s="425"/>
      <c r="G611" s="492"/>
      <c r="H611" s="492"/>
      <c r="I611" s="492"/>
      <c r="J611" s="500"/>
      <c r="K611" s="500"/>
      <c r="L611" s="500"/>
      <c r="Q611" s="422"/>
      <c r="R611" s="477"/>
    </row>
    <row r="612" spans="1:18" s="205" customFormat="1" ht="13.5" thickBot="1">
      <c r="A612" s="423"/>
      <c r="B612" s="424"/>
      <c r="C612" s="423"/>
      <c r="D612" s="423"/>
      <c r="E612" s="423"/>
      <c r="F612" s="425"/>
      <c r="G612" s="492"/>
      <c r="H612" s="492"/>
      <c r="I612" s="492"/>
      <c r="J612" s="500"/>
      <c r="K612" s="500"/>
      <c r="L612" s="500"/>
      <c r="M612" s="9"/>
      <c r="N612" s="9"/>
      <c r="O612" s="9"/>
      <c r="P612" s="9"/>
      <c r="Q612" s="422"/>
      <c r="R612" s="479"/>
    </row>
    <row r="613" spans="1:18" s="260" customFormat="1" ht="25.5" customHeight="1">
      <c r="A613" s="423"/>
      <c r="B613" s="424"/>
      <c r="C613" s="423"/>
      <c r="D613" s="423"/>
      <c r="E613" s="423"/>
      <c r="F613" s="425"/>
      <c r="G613" s="492"/>
      <c r="H613" s="492"/>
      <c r="I613" s="492"/>
      <c r="J613" s="500"/>
      <c r="K613" s="204"/>
      <c r="L613" s="500"/>
      <c r="M613" s="9"/>
      <c r="N613" s="9"/>
      <c r="O613" s="9"/>
      <c r="P613" s="9"/>
      <c r="Q613" s="422"/>
      <c r="R613" s="476"/>
    </row>
    <row r="614" spans="1:18" s="9" customFormat="1">
      <c r="A614" s="423"/>
      <c r="B614" s="424"/>
      <c r="C614" s="423"/>
      <c r="D614" s="423"/>
      <c r="E614" s="423"/>
      <c r="F614" s="425"/>
      <c r="G614" s="492"/>
      <c r="H614" s="492"/>
      <c r="I614" s="492"/>
      <c r="J614" s="500"/>
      <c r="K614" s="204"/>
      <c r="L614" s="500"/>
      <c r="Q614" s="422"/>
      <c r="R614" s="477"/>
    </row>
    <row r="615" spans="1:18" s="9" customFormat="1">
      <c r="A615" s="423"/>
      <c r="B615" s="424"/>
      <c r="C615" s="423"/>
      <c r="D615" s="423"/>
      <c r="E615" s="423"/>
      <c r="F615" s="425"/>
      <c r="G615" s="492"/>
      <c r="H615" s="492"/>
      <c r="I615" s="492"/>
      <c r="J615" s="500"/>
      <c r="K615" s="204"/>
      <c r="L615" s="500"/>
      <c r="Q615" s="422"/>
      <c r="R615" s="477"/>
    </row>
    <row r="616" spans="1:18" s="9" customFormat="1" ht="15" customHeight="1">
      <c r="A616" s="423"/>
      <c r="B616" s="424"/>
      <c r="C616" s="423"/>
      <c r="D616" s="423"/>
      <c r="E616" s="423"/>
      <c r="F616" s="425"/>
      <c r="G616" s="492"/>
      <c r="H616" s="293"/>
      <c r="I616" s="293"/>
      <c r="J616" s="294"/>
      <c r="K616" s="295"/>
      <c r="L616" s="294"/>
      <c r="Q616" s="422"/>
      <c r="R616" s="477"/>
    </row>
    <row r="617" spans="1:18" s="9" customFormat="1" ht="15" customHeight="1">
      <c r="A617" s="423"/>
      <c r="B617" s="424"/>
      <c r="C617" s="423"/>
      <c r="D617" s="423"/>
      <c r="E617" s="423"/>
      <c r="F617" s="425"/>
      <c r="G617" s="492"/>
      <c r="H617" s="492"/>
      <c r="I617" s="492"/>
      <c r="J617" s="500"/>
      <c r="K617" s="500"/>
      <c r="L617" s="500"/>
      <c r="Q617" s="422"/>
      <c r="R617" s="477"/>
    </row>
    <row r="618" spans="1:18" s="264" customFormat="1" ht="15.75" customHeight="1" thickBot="1">
      <c r="A618" s="423"/>
      <c r="B618" s="424"/>
      <c r="C618" s="423"/>
      <c r="D618" s="423"/>
      <c r="E618" s="423"/>
      <c r="F618" s="425"/>
      <c r="G618" s="492"/>
      <c r="H618" s="492"/>
      <c r="I618" s="492"/>
      <c r="J618" s="500"/>
      <c r="K618" s="204"/>
      <c r="L618" s="500"/>
      <c r="M618" s="9"/>
      <c r="N618" s="9"/>
      <c r="O618" s="9"/>
      <c r="P618" s="9"/>
      <c r="Q618" s="422"/>
      <c r="R618" s="475"/>
    </row>
    <row r="619" spans="1:18" s="260" customFormat="1" ht="25.5" customHeight="1">
      <c r="A619" s="423"/>
      <c r="B619" s="424"/>
      <c r="C619" s="423"/>
      <c r="D619" s="423"/>
      <c r="E619" s="423"/>
      <c r="F619" s="425"/>
      <c r="G619" s="492"/>
      <c r="H619" s="492"/>
      <c r="I619" s="492"/>
      <c r="J619" s="500"/>
      <c r="K619" s="204"/>
      <c r="L619" s="500"/>
      <c r="M619" s="9"/>
      <c r="N619" s="9"/>
      <c r="O619" s="9"/>
      <c r="P619" s="9"/>
      <c r="Q619" s="422"/>
      <c r="R619" s="476"/>
    </row>
    <row r="620" spans="1:18" s="205" customFormat="1" ht="13.5" thickBot="1">
      <c r="A620" s="423"/>
      <c r="B620" s="424"/>
      <c r="C620" s="423"/>
      <c r="D620" s="423"/>
      <c r="E620" s="423"/>
      <c r="F620" s="425"/>
      <c r="G620" s="492"/>
      <c r="H620" s="492"/>
      <c r="I620" s="492"/>
      <c r="J620" s="500"/>
      <c r="K620" s="204"/>
      <c r="L620" s="500"/>
      <c r="M620" s="9"/>
      <c r="N620" s="9"/>
      <c r="O620" s="9"/>
      <c r="P620" s="9"/>
      <c r="Q620" s="422"/>
      <c r="R620" s="479"/>
    </row>
    <row r="621" spans="1:18" s="260" customFormat="1" ht="25.5" customHeight="1">
      <c r="A621" s="423"/>
      <c r="B621" s="424"/>
      <c r="C621" s="423"/>
      <c r="D621" s="423"/>
      <c r="E621" s="423"/>
      <c r="F621" s="425"/>
      <c r="G621" s="492"/>
      <c r="H621" s="492"/>
      <c r="I621" s="492"/>
      <c r="J621" s="500"/>
      <c r="K621" s="204"/>
      <c r="L621" s="500"/>
      <c r="M621" s="9"/>
      <c r="N621" s="9"/>
      <c r="O621" s="9"/>
      <c r="P621" s="9"/>
      <c r="Q621" s="422"/>
      <c r="R621" s="476"/>
    </row>
    <row r="622" spans="1:18" s="9" customFormat="1" ht="15.75" customHeight="1">
      <c r="A622" s="423"/>
      <c r="B622" s="424"/>
      <c r="C622" s="423"/>
      <c r="D622" s="423"/>
      <c r="E622" s="423"/>
      <c r="F622" s="425"/>
      <c r="G622" s="492"/>
      <c r="H622" s="492"/>
      <c r="I622" s="492"/>
      <c r="J622" s="500"/>
      <c r="K622" s="204"/>
      <c r="L622" s="500"/>
      <c r="Q622" s="422"/>
      <c r="R622" s="477"/>
    </row>
    <row r="623" spans="1:18" s="9" customFormat="1">
      <c r="A623" s="423"/>
      <c r="B623" s="424"/>
      <c r="C623" s="423"/>
      <c r="D623" s="423"/>
      <c r="E623" s="423"/>
      <c r="F623" s="425"/>
      <c r="G623" s="492"/>
      <c r="H623" s="492"/>
      <c r="I623" s="492"/>
      <c r="J623" s="500"/>
      <c r="K623" s="500"/>
      <c r="L623" s="500"/>
      <c r="Q623" s="422"/>
      <c r="R623" s="477"/>
    </row>
    <row r="624" spans="1:18" s="9" customFormat="1">
      <c r="A624" s="423"/>
      <c r="B624" s="424"/>
      <c r="C624" s="423"/>
      <c r="D624" s="423"/>
      <c r="E624" s="423"/>
      <c r="F624" s="425"/>
      <c r="G624" s="492"/>
      <c r="H624" s="492"/>
      <c r="I624" s="492"/>
      <c r="J624" s="500"/>
      <c r="K624" s="500"/>
      <c r="L624" s="500"/>
      <c r="Q624" s="422"/>
      <c r="R624" s="477"/>
    </row>
    <row r="625" spans="1:18" s="9" customFormat="1">
      <c r="A625" s="423"/>
      <c r="B625" s="424"/>
      <c r="C625" s="423"/>
      <c r="D625" s="423"/>
      <c r="E625" s="423"/>
      <c r="F625" s="425"/>
      <c r="G625" s="492"/>
      <c r="H625" s="492"/>
      <c r="I625" s="492"/>
      <c r="J625" s="500"/>
      <c r="K625" s="500"/>
      <c r="L625" s="500"/>
      <c r="Q625" s="422"/>
      <c r="R625" s="477"/>
    </row>
    <row r="626" spans="1:18" s="9" customFormat="1">
      <c r="A626" s="423"/>
      <c r="B626" s="424"/>
      <c r="C626" s="423"/>
      <c r="D626" s="423"/>
      <c r="E626" s="423"/>
      <c r="F626" s="425"/>
      <c r="G626" s="492"/>
      <c r="H626" s="492"/>
      <c r="I626" s="492"/>
      <c r="J626" s="500"/>
      <c r="K626" s="500"/>
      <c r="L626" s="500"/>
      <c r="Q626" s="422"/>
      <c r="R626" s="477"/>
    </row>
    <row r="627" spans="1:18" s="9" customFormat="1" ht="15" customHeight="1">
      <c r="A627" s="423"/>
      <c r="B627" s="424"/>
      <c r="C627" s="423"/>
      <c r="D627" s="423"/>
      <c r="E627" s="423"/>
      <c r="F627" s="425"/>
      <c r="G627" s="492"/>
      <c r="H627" s="492"/>
      <c r="I627" s="492"/>
      <c r="J627" s="500"/>
      <c r="K627" s="500"/>
      <c r="L627" s="500"/>
      <c r="Q627" s="422"/>
      <c r="R627" s="477"/>
    </row>
    <row r="628" spans="1:18" s="9" customFormat="1" ht="15" customHeight="1">
      <c r="A628" s="423"/>
      <c r="B628" s="424"/>
      <c r="C628" s="423"/>
      <c r="D628" s="423"/>
      <c r="E628" s="423"/>
      <c r="F628" s="425"/>
      <c r="G628" s="492"/>
      <c r="H628" s="492"/>
      <c r="I628" s="492"/>
      <c r="J628" s="500"/>
      <c r="K628" s="204"/>
      <c r="L628" s="500"/>
      <c r="Q628" s="422"/>
      <c r="R628" s="477"/>
    </row>
    <row r="629" spans="1:18" s="9" customFormat="1" ht="15" customHeight="1">
      <c r="A629" s="423"/>
      <c r="B629" s="424"/>
      <c r="C629" s="423"/>
      <c r="D629" s="423"/>
      <c r="E629" s="423"/>
      <c r="F629" s="425"/>
      <c r="G629" s="492"/>
      <c r="H629" s="492"/>
      <c r="I629" s="492"/>
      <c r="J629" s="500"/>
      <c r="K629" s="500"/>
      <c r="L629" s="500"/>
      <c r="Q629" s="422"/>
      <c r="R629" s="477"/>
    </row>
    <row r="630" spans="1:18" s="264" customFormat="1" ht="13.5" thickBot="1">
      <c r="A630" s="423"/>
      <c r="B630" s="424"/>
      <c r="C630" s="423"/>
      <c r="D630" s="423"/>
      <c r="E630" s="423"/>
      <c r="F630" s="425"/>
      <c r="G630" s="492"/>
      <c r="H630" s="492"/>
      <c r="I630" s="492"/>
      <c r="J630" s="500"/>
      <c r="K630" s="500"/>
      <c r="L630" s="500"/>
      <c r="M630" s="9"/>
      <c r="N630" s="9"/>
      <c r="O630" s="9"/>
      <c r="P630" s="9"/>
      <c r="Q630" s="422"/>
      <c r="R630" s="475"/>
    </row>
    <row r="631" spans="1:18" s="260" customFormat="1" ht="25.5" customHeight="1">
      <c r="A631" s="423"/>
      <c r="B631" s="424"/>
      <c r="C631" s="423"/>
      <c r="D631" s="423"/>
      <c r="E631" s="423"/>
      <c r="F631" s="425"/>
      <c r="G631" s="492"/>
      <c r="H631" s="492"/>
      <c r="I631" s="492"/>
      <c r="J631" s="500"/>
      <c r="K631" s="204"/>
      <c r="L631" s="500"/>
      <c r="M631" s="9"/>
      <c r="N631" s="9"/>
      <c r="O631" s="9"/>
      <c r="P631" s="9"/>
      <c r="Q631" s="422"/>
      <c r="R631" s="476"/>
    </row>
    <row r="632" spans="1:18" s="208" customFormat="1" ht="15.75" customHeight="1">
      <c r="A632" s="423"/>
      <c r="B632" s="424"/>
      <c r="C632" s="423"/>
      <c r="D632" s="423"/>
      <c r="E632" s="423"/>
      <c r="F632" s="425"/>
      <c r="G632" s="492"/>
      <c r="H632" s="492"/>
      <c r="I632" s="492"/>
      <c r="J632" s="500"/>
      <c r="K632" s="204"/>
      <c r="L632" s="500"/>
      <c r="M632" s="9"/>
      <c r="N632" s="9"/>
      <c r="O632" s="9"/>
      <c r="P632" s="9"/>
      <c r="Q632" s="422"/>
      <c r="R632" s="524"/>
    </row>
    <row r="633" spans="1:18" s="9" customFormat="1" ht="15" customHeight="1">
      <c r="A633" s="423"/>
      <c r="B633" s="424"/>
      <c r="C633" s="423"/>
      <c r="D633" s="423"/>
      <c r="E633" s="423"/>
      <c r="F633" s="425"/>
      <c r="G633" s="492"/>
      <c r="H633" s="293"/>
      <c r="I633" s="293"/>
      <c r="J633" s="294"/>
      <c r="K633" s="295"/>
      <c r="L633" s="294"/>
      <c r="Q633" s="422"/>
      <c r="R633" s="477"/>
    </row>
    <row r="634" spans="1:18" s="9" customFormat="1">
      <c r="A634" s="423"/>
      <c r="B634" s="424"/>
      <c r="C634" s="423"/>
      <c r="D634" s="423"/>
      <c r="E634" s="423"/>
      <c r="F634" s="425"/>
      <c r="G634" s="492"/>
      <c r="H634" s="293"/>
      <c r="I634" s="293"/>
      <c r="J634" s="294"/>
      <c r="K634" s="295"/>
      <c r="L634" s="294"/>
      <c r="Q634" s="422"/>
      <c r="R634" s="477"/>
    </row>
    <row r="635" spans="1:18" s="264" customFormat="1" ht="15.75" customHeight="1" thickBot="1">
      <c r="A635" s="423"/>
      <c r="B635" s="424"/>
      <c r="C635" s="423"/>
      <c r="D635" s="423"/>
      <c r="E635" s="423"/>
      <c r="F635" s="425"/>
      <c r="G635" s="492"/>
      <c r="H635" s="492"/>
      <c r="I635" s="492"/>
      <c r="J635" s="500"/>
      <c r="K635" s="204"/>
      <c r="L635" s="500"/>
      <c r="M635" s="9"/>
      <c r="N635" s="9"/>
      <c r="O635" s="9"/>
      <c r="P635" s="9"/>
      <c r="Q635" s="422"/>
      <c r="R635" s="475"/>
    </row>
    <row r="636" spans="1:18" s="261" customFormat="1" ht="25.5" customHeight="1">
      <c r="A636" s="423"/>
      <c r="B636" s="424"/>
      <c r="C636" s="423"/>
      <c r="D636" s="423"/>
      <c r="E636" s="423"/>
      <c r="F636" s="425"/>
      <c r="G636" s="293"/>
      <c r="H636" s="293"/>
      <c r="I636" s="293"/>
      <c r="J636" s="294"/>
      <c r="K636" s="295"/>
      <c r="L636" s="294"/>
      <c r="M636" s="9"/>
      <c r="N636" s="9"/>
      <c r="O636" s="9"/>
      <c r="P636" s="9"/>
      <c r="Q636" s="422"/>
    </row>
    <row r="637" spans="1:18" s="265" customFormat="1" ht="15.75" customHeight="1" thickBot="1">
      <c r="A637" s="423"/>
      <c r="B637" s="424"/>
      <c r="C637" s="423"/>
      <c r="D637" s="423"/>
      <c r="E637" s="423"/>
      <c r="F637" s="425"/>
      <c r="G637" s="492"/>
      <c r="H637" s="492"/>
      <c r="I637" s="492"/>
      <c r="J637" s="500"/>
      <c r="K637" s="204"/>
      <c r="L637" s="500"/>
      <c r="M637" s="9"/>
      <c r="N637" s="9"/>
      <c r="O637" s="9"/>
      <c r="P637" s="9"/>
      <c r="Q637" s="422"/>
    </row>
    <row r="638" spans="1:18" s="208" customFormat="1" ht="25.5" customHeight="1">
      <c r="A638" s="423"/>
      <c r="B638" s="424"/>
      <c r="C638" s="423"/>
      <c r="D638" s="423"/>
      <c r="E638" s="423"/>
      <c r="F638" s="425"/>
      <c r="G638" s="492"/>
      <c r="H638" s="492"/>
      <c r="I638" s="492"/>
      <c r="J638" s="500"/>
      <c r="K638" s="204"/>
      <c r="L638" s="500"/>
      <c r="M638" s="9"/>
      <c r="N638" s="9"/>
      <c r="O638" s="9"/>
      <c r="P638" s="9"/>
      <c r="Q638" s="422"/>
      <c r="R638" s="524"/>
    </row>
    <row r="639" spans="1:18" s="9" customFormat="1">
      <c r="A639" s="423"/>
      <c r="B639" s="424"/>
      <c r="C639" s="423"/>
      <c r="D639" s="423"/>
      <c r="E639" s="423"/>
      <c r="F639" s="425"/>
      <c r="G639" s="492"/>
      <c r="H639" s="492"/>
      <c r="I639" s="492"/>
      <c r="J639" s="500"/>
      <c r="K639" s="204"/>
      <c r="L639" s="500"/>
      <c r="Q639" s="422"/>
      <c r="R639" s="477"/>
    </row>
    <row r="640" spans="1:18" s="9" customFormat="1">
      <c r="A640" s="423"/>
      <c r="B640" s="424"/>
      <c r="C640" s="423"/>
      <c r="D640" s="423"/>
      <c r="E640" s="423"/>
      <c r="F640" s="425"/>
      <c r="G640" s="492"/>
      <c r="H640" s="492"/>
      <c r="I640" s="492"/>
      <c r="J640" s="500"/>
      <c r="K640" s="204"/>
      <c r="L640" s="500"/>
      <c r="Q640" s="422"/>
      <c r="R640" s="477"/>
    </row>
    <row r="641" spans="1:18" s="9" customFormat="1">
      <c r="A641" s="423"/>
      <c r="B641" s="424"/>
      <c r="C641" s="423"/>
      <c r="D641" s="423"/>
      <c r="E641" s="423"/>
      <c r="F641" s="425"/>
      <c r="G641" s="492"/>
      <c r="H641" s="492"/>
      <c r="I641" s="492"/>
      <c r="J641" s="500"/>
      <c r="K641" s="204"/>
      <c r="L641" s="500"/>
      <c r="Q641" s="422"/>
      <c r="R641" s="477"/>
    </row>
    <row r="642" spans="1:18" s="9" customFormat="1" ht="15" customHeight="1">
      <c r="A642" s="423"/>
      <c r="B642" s="424"/>
      <c r="C642" s="423"/>
      <c r="D642" s="423"/>
      <c r="E642" s="423"/>
      <c r="F642" s="425"/>
      <c r="G642" s="492"/>
      <c r="H642" s="492"/>
      <c r="I642" s="492"/>
      <c r="J642" s="500"/>
      <c r="K642" s="204"/>
      <c r="L642" s="500"/>
      <c r="Q642" s="422"/>
      <c r="R642" s="477"/>
    </row>
    <row r="643" spans="1:18" s="9" customFormat="1" ht="15" customHeight="1">
      <c r="A643" s="423"/>
      <c r="B643" s="424"/>
      <c r="C643" s="423"/>
      <c r="D643" s="423"/>
      <c r="E643" s="423"/>
      <c r="F643" s="425"/>
      <c r="G643" s="492"/>
      <c r="H643" s="492"/>
      <c r="I643" s="492"/>
      <c r="J643" s="500"/>
      <c r="K643" s="204"/>
      <c r="L643" s="500"/>
      <c r="Q643" s="422"/>
      <c r="R643" s="477"/>
    </row>
    <row r="644" spans="1:18" s="262" customFormat="1" ht="13.5" thickBot="1">
      <c r="A644" s="423"/>
      <c r="B644" s="424"/>
      <c r="C644" s="423"/>
      <c r="D644" s="423"/>
      <c r="E644" s="423"/>
      <c r="F644" s="425"/>
      <c r="G644" s="492"/>
      <c r="H644" s="492"/>
      <c r="I644" s="492"/>
      <c r="J644" s="500"/>
      <c r="K644" s="204"/>
      <c r="L644" s="500"/>
      <c r="M644" s="9"/>
      <c r="N644" s="9"/>
      <c r="O644" s="9"/>
      <c r="P644" s="9"/>
      <c r="Q644" s="422"/>
    </row>
    <row r="645" spans="1:18" s="260" customFormat="1" ht="25.5" customHeight="1">
      <c r="A645" s="423"/>
      <c r="B645" s="424"/>
      <c r="C645" s="423"/>
      <c r="D645" s="423"/>
      <c r="E645" s="423"/>
      <c r="F645" s="425"/>
      <c r="G645" s="492"/>
      <c r="H645" s="492"/>
      <c r="I645" s="492"/>
      <c r="J645" s="500"/>
      <c r="K645" s="204"/>
      <c r="L645" s="500"/>
      <c r="M645" s="9"/>
      <c r="N645" s="9"/>
      <c r="O645" s="9"/>
      <c r="P645" s="9"/>
      <c r="Q645" s="422"/>
      <c r="R645" s="476"/>
    </row>
    <row r="646" spans="1:18" s="9" customFormat="1" ht="15" customHeight="1">
      <c r="A646" s="423"/>
      <c r="B646" s="424"/>
      <c r="C646" s="423"/>
      <c r="D646" s="423"/>
      <c r="E646" s="423"/>
      <c r="F646" s="425"/>
      <c r="G646" s="492"/>
      <c r="H646" s="492"/>
      <c r="I646" s="492"/>
      <c r="J646" s="500"/>
      <c r="K646" s="204"/>
      <c r="L646" s="500"/>
      <c r="Q646" s="422"/>
      <c r="R646" s="477"/>
    </row>
    <row r="647" spans="1:18" s="9" customFormat="1" ht="15" customHeight="1">
      <c r="A647" s="423"/>
      <c r="B647" s="424"/>
      <c r="C647" s="423"/>
      <c r="D647" s="423"/>
      <c r="E647" s="423"/>
      <c r="F647" s="425"/>
      <c r="G647" s="492"/>
      <c r="H647" s="492"/>
      <c r="I647" s="492"/>
      <c r="J647" s="500"/>
      <c r="K647" s="204"/>
      <c r="L647" s="500"/>
      <c r="Q647" s="422"/>
      <c r="R647" s="477"/>
    </row>
    <row r="648" spans="1:18" s="9" customFormat="1">
      <c r="A648" s="423"/>
      <c r="B648" s="424"/>
      <c r="C648" s="423"/>
      <c r="D648" s="423"/>
      <c r="E648" s="423"/>
      <c r="F648" s="425"/>
      <c r="G648" s="492"/>
      <c r="H648" s="492"/>
      <c r="I648" s="492"/>
      <c r="J648" s="500"/>
      <c r="K648" s="204"/>
      <c r="L648" s="500"/>
      <c r="Q648" s="422"/>
      <c r="R648" s="477"/>
    </row>
    <row r="649" spans="1:18" s="9" customFormat="1">
      <c r="A649" s="423"/>
      <c r="B649" s="424"/>
      <c r="C649" s="423"/>
      <c r="D649" s="423"/>
      <c r="E649" s="423"/>
      <c r="F649" s="425"/>
      <c r="G649" s="492"/>
      <c r="H649" s="492"/>
      <c r="I649" s="492"/>
      <c r="J649" s="500"/>
      <c r="K649" s="204"/>
      <c r="L649" s="500"/>
      <c r="Q649" s="422"/>
      <c r="R649" s="477"/>
    </row>
    <row r="650" spans="1:18" s="9" customFormat="1">
      <c r="A650" s="423"/>
      <c r="B650" s="424"/>
      <c r="C650" s="423"/>
      <c r="D650" s="423"/>
      <c r="E650" s="423"/>
      <c r="F650" s="425"/>
      <c r="G650" s="492"/>
      <c r="H650" s="492"/>
      <c r="I650" s="492"/>
      <c r="J650" s="500"/>
      <c r="K650" s="204"/>
      <c r="L650" s="500"/>
      <c r="Q650" s="422"/>
      <c r="R650" s="477"/>
    </row>
    <row r="651" spans="1:18" s="9" customFormat="1">
      <c r="A651" s="423"/>
      <c r="B651" s="424"/>
      <c r="C651" s="423"/>
      <c r="D651" s="423"/>
      <c r="E651" s="423"/>
      <c r="F651" s="425"/>
      <c r="G651" s="492"/>
      <c r="H651" s="492"/>
      <c r="I651" s="492"/>
      <c r="J651" s="500"/>
      <c r="K651" s="204"/>
      <c r="L651" s="500"/>
      <c r="Q651" s="422"/>
      <c r="R651" s="477"/>
    </row>
    <row r="652" spans="1:18" s="9" customFormat="1" ht="15" customHeight="1">
      <c r="A652" s="423"/>
      <c r="B652" s="424"/>
      <c r="C652" s="423"/>
      <c r="D652" s="423"/>
      <c r="E652" s="423"/>
      <c r="F652" s="425"/>
      <c r="G652" s="492"/>
      <c r="H652" s="492"/>
      <c r="I652" s="492"/>
      <c r="J652" s="500"/>
      <c r="K652" s="204"/>
      <c r="L652" s="500"/>
      <c r="Q652" s="422"/>
      <c r="R652" s="477"/>
    </row>
    <row r="653" spans="1:18" s="9" customFormat="1" ht="15" customHeight="1">
      <c r="A653" s="423"/>
      <c r="B653" s="424"/>
      <c r="C653" s="423"/>
      <c r="D653" s="423"/>
      <c r="E653" s="423"/>
      <c r="F653" s="425"/>
      <c r="G653" s="492"/>
      <c r="H653" s="492"/>
      <c r="I653" s="492"/>
      <c r="J653" s="500"/>
      <c r="K653" s="204"/>
      <c r="L653" s="500"/>
      <c r="Q653" s="422"/>
      <c r="R653" s="477"/>
    </row>
    <row r="654" spans="1:18" s="9" customFormat="1" ht="15" customHeight="1">
      <c r="A654" s="423"/>
      <c r="B654" s="424"/>
      <c r="C654" s="423"/>
      <c r="D654" s="423"/>
      <c r="E654" s="423"/>
      <c r="F654" s="425"/>
      <c r="G654" s="492"/>
      <c r="H654" s="492"/>
      <c r="I654" s="492"/>
      <c r="J654" s="500"/>
      <c r="K654" s="204"/>
      <c r="L654" s="500"/>
      <c r="Q654" s="422"/>
      <c r="R654" s="477"/>
    </row>
    <row r="655" spans="1:18" s="9" customFormat="1" ht="15" customHeight="1">
      <c r="A655" s="423"/>
      <c r="B655" s="424"/>
      <c r="C655" s="423"/>
      <c r="D655" s="423"/>
      <c r="E655" s="423"/>
      <c r="F655" s="425"/>
      <c r="G655" s="492"/>
      <c r="H655" s="492"/>
      <c r="I655" s="492"/>
      <c r="J655" s="500"/>
      <c r="K655" s="204"/>
      <c r="L655" s="500"/>
      <c r="Q655" s="422"/>
      <c r="R655" s="477"/>
    </row>
    <row r="656" spans="1:18" s="264" customFormat="1" ht="13.5" thickBot="1">
      <c r="A656" s="423"/>
      <c r="B656" s="424"/>
      <c r="C656" s="423"/>
      <c r="D656" s="423"/>
      <c r="E656" s="423"/>
      <c r="F656" s="425"/>
      <c r="G656" s="492"/>
      <c r="H656" s="492"/>
      <c r="I656" s="492"/>
      <c r="J656" s="500"/>
      <c r="K656" s="204"/>
      <c r="L656" s="500"/>
      <c r="M656" s="9"/>
      <c r="N656" s="9"/>
      <c r="O656" s="9"/>
      <c r="P656" s="9"/>
      <c r="Q656" s="422"/>
      <c r="R656" s="475"/>
    </row>
    <row r="657" spans="1:18" s="260" customFormat="1" ht="25.5" customHeight="1">
      <c r="A657" s="423"/>
      <c r="B657" s="424"/>
      <c r="C657" s="423"/>
      <c r="D657" s="423"/>
      <c r="E657" s="423"/>
      <c r="F657" s="425"/>
      <c r="G657" s="492"/>
      <c r="H657" s="492"/>
      <c r="I657" s="492"/>
      <c r="J657" s="500"/>
      <c r="K657" s="204"/>
      <c r="L657" s="500"/>
      <c r="M657" s="9"/>
      <c r="N657" s="9"/>
      <c r="O657" s="9"/>
      <c r="P657" s="9"/>
      <c r="Q657" s="422"/>
      <c r="R657" s="476"/>
    </row>
    <row r="658" spans="1:18" s="264" customFormat="1" ht="15.75" customHeight="1" thickBot="1">
      <c r="A658" s="423"/>
      <c r="B658" s="424"/>
      <c r="C658" s="423"/>
      <c r="D658" s="423"/>
      <c r="E658" s="423"/>
      <c r="F658" s="425"/>
      <c r="G658" s="492"/>
      <c r="H658" s="492"/>
      <c r="I658" s="492"/>
      <c r="J658" s="500"/>
      <c r="K658" s="204"/>
      <c r="L658" s="500"/>
      <c r="M658" s="9"/>
      <c r="N658" s="9"/>
      <c r="O658" s="9"/>
      <c r="P658" s="9"/>
      <c r="Q658" s="422"/>
      <c r="R658" s="475"/>
    </row>
    <row r="659" spans="1:18" s="260" customFormat="1" ht="25.5" customHeight="1">
      <c r="A659" s="423"/>
      <c r="B659" s="424"/>
      <c r="C659" s="423"/>
      <c r="D659" s="423"/>
      <c r="E659" s="423"/>
      <c r="F659" s="425"/>
      <c r="G659" s="492"/>
      <c r="H659" s="492"/>
      <c r="I659" s="492"/>
      <c r="J659" s="500"/>
      <c r="K659" s="204"/>
      <c r="L659" s="500"/>
      <c r="M659" s="9"/>
      <c r="N659" s="9"/>
      <c r="O659" s="9"/>
      <c r="P659" s="9"/>
      <c r="Q659" s="422"/>
      <c r="R659" s="476"/>
    </row>
    <row r="660" spans="1:18" s="9" customFormat="1">
      <c r="A660" s="423"/>
      <c r="B660" s="424"/>
      <c r="C660" s="423"/>
      <c r="D660" s="423"/>
      <c r="E660" s="423"/>
      <c r="F660" s="425"/>
      <c r="G660" s="492"/>
      <c r="H660" s="492"/>
      <c r="I660" s="492"/>
      <c r="J660" s="500"/>
      <c r="K660" s="204"/>
      <c r="L660" s="500"/>
      <c r="Q660" s="422"/>
      <c r="R660" s="477"/>
    </row>
    <row r="661" spans="1:18" s="264" customFormat="1" ht="15" customHeight="1" thickBot="1">
      <c r="A661" s="423"/>
      <c r="B661" s="424"/>
      <c r="C661" s="423"/>
      <c r="D661" s="423"/>
      <c r="E661" s="423"/>
      <c r="F661" s="425"/>
      <c r="G661" s="492"/>
      <c r="H661" s="492"/>
      <c r="I661" s="492"/>
      <c r="J661" s="500"/>
      <c r="K661" s="204"/>
      <c r="L661" s="500"/>
      <c r="M661" s="9"/>
      <c r="N661" s="9"/>
      <c r="O661" s="9"/>
      <c r="P661" s="9"/>
      <c r="Q661" s="422"/>
      <c r="R661" s="475"/>
    </row>
    <row r="662" spans="1:18" s="260" customFormat="1" ht="25.5" customHeight="1">
      <c r="A662" s="423"/>
      <c r="B662" s="424"/>
      <c r="C662" s="423"/>
      <c r="D662" s="423"/>
      <c r="E662" s="423"/>
      <c r="F662" s="423"/>
      <c r="G662" s="492"/>
      <c r="H662" s="203"/>
      <c r="I662" s="492"/>
      <c r="J662" s="500"/>
      <c r="K662" s="204"/>
      <c r="L662" s="500"/>
      <c r="M662" s="9"/>
      <c r="N662" s="9"/>
      <c r="O662" s="9"/>
      <c r="P662" s="9"/>
      <c r="Q662" s="422"/>
      <c r="R662" s="476"/>
    </row>
    <row r="663" spans="1:18" s="264" customFormat="1" ht="15.75" customHeight="1" thickBot="1">
      <c r="A663" s="423"/>
      <c r="B663" s="424"/>
      <c r="C663" s="423"/>
      <c r="D663" s="423"/>
      <c r="E663" s="423"/>
      <c r="F663" s="423"/>
      <c r="G663" s="492"/>
      <c r="H663" s="492"/>
      <c r="I663" s="492"/>
      <c r="J663" s="500"/>
      <c r="K663" s="204"/>
      <c r="L663" s="500"/>
      <c r="M663" s="9"/>
      <c r="N663" s="9"/>
      <c r="O663" s="9"/>
      <c r="P663" s="9"/>
      <c r="Q663" s="422"/>
      <c r="R663" s="475"/>
    </row>
    <row r="664" spans="1:18" s="283" customFormat="1" ht="13.5" thickBot="1">
      <c r="A664" s="492"/>
      <c r="B664" s="494"/>
      <c r="C664" s="492"/>
      <c r="D664" s="492"/>
      <c r="E664" s="492"/>
      <c r="F664" s="491"/>
      <c r="G664" s="492"/>
      <c r="H664" s="492"/>
      <c r="I664" s="492"/>
      <c r="J664" s="500"/>
      <c r="K664" s="204"/>
      <c r="L664" s="500"/>
      <c r="M664" s="203"/>
      <c r="N664" s="203"/>
      <c r="O664" s="203"/>
      <c r="P664" s="203"/>
      <c r="Q664" s="500"/>
      <c r="R664" s="289"/>
    </row>
    <row r="665" spans="1:18" s="260" customFormat="1">
      <c r="A665" s="423"/>
      <c r="B665" s="424"/>
      <c r="C665" s="423"/>
      <c r="D665" s="423"/>
      <c r="E665" s="423"/>
      <c r="F665" s="425"/>
      <c r="G665" s="492"/>
      <c r="H665" s="492"/>
      <c r="I665" s="492"/>
      <c r="J665" s="500"/>
      <c r="K665" s="204"/>
      <c r="L665" s="500"/>
      <c r="M665" s="9"/>
      <c r="N665" s="9"/>
      <c r="O665" s="9"/>
      <c r="P665" s="9"/>
      <c r="Q665" s="422"/>
      <c r="R665" s="476"/>
    </row>
    <row r="666" spans="1:18" s="9" customFormat="1" ht="15" customHeight="1">
      <c r="A666" s="423"/>
      <c r="B666" s="424"/>
      <c r="C666" s="423"/>
      <c r="D666" s="423"/>
      <c r="E666" s="423"/>
      <c r="F666" s="425"/>
      <c r="G666" s="492"/>
      <c r="H666" s="492"/>
      <c r="I666" s="492"/>
      <c r="J666" s="500"/>
      <c r="K666" s="204"/>
      <c r="L666" s="500"/>
      <c r="Q666" s="422"/>
      <c r="R666" s="477"/>
    </row>
    <row r="667" spans="1:18" s="264" customFormat="1" ht="15.75" customHeight="1" thickBot="1">
      <c r="A667" s="423"/>
      <c r="B667" s="424"/>
      <c r="C667" s="423"/>
      <c r="D667" s="423"/>
      <c r="E667" s="423"/>
      <c r="F667" s="425"/>
      <c r="G667" s="492"/>
      <c r="H667" s="492"/>
      <c r="I667" s="492"/>
      <c r="J667" s="500"/>
      <c r="K667" s="204"/>
      <c r="L667" s="500"/>
      <c r="M667" s="9"/>
      <c r="N667" s="9"/>
      <c r="O667" s="9"/>
      <c r="P667" s="9"/>
      <c r="Q667" s="422"/>
      <c r="R667" s="475"/>
    </row>
    <row r="668" spans="1:18" s="274" customFormat="1" ht="13.5" thickBot="1">
      <c r="A668" s="492"/>
      <c r="B668" s="494"/>
      <c r="C668" s="492"/>
      <c r="D668" s="492"/>
      <c r="E668" s="492"/>
      <c r="F668" s="491"/>
      <c r="G668" s="492"/>
      <c r="H668" s="492"/>
      <c r="I668" s="492"/>
      <c r="J668" s="500"/>
      <c r="K668" s="204"/>
      <c r="L668" s="500"/>
      <c r="M668" s="9"/>
      <c r="N668" s="9"/>
      <c r="O668" s="9"/>
      <c r="P668" s="9"/>
      <c r="Q668" s="500"/>
      <c r="R668" s="480"/>
    </row>
    <row r="669" spans="1:18" s="256" customFormat="1" ht="13.5" thickBot="1">
      <c r="A669" s="492"/>
      <c r="B669" s="494"/>
      <c r="C669" s="492"/>
      <c r="D669" s="492"/>
      <c r="E669" s="492"/>
      <c r="F669" s="491"/>
      <c r="G669" s="492"/>
      <c r="H669" s="492"/>
      <c r="I669" s="492"/>
      <c r="J669" s="500"/>
      <c r="K669" s="204"/>
      <c r="L669" s="500"/>
      <c r="M669" s="9"/>
      <c r="N669" s="9"/>
      <c r="O669" s="9"/>
      <c r="P669" s="9"/>
      <c r="Q669" s="500"/>
      <c r="R669" s="525"/>
    </row>
    <row r="670" spans="1:18" s="260" customFormat="1" ht="25.5" customHeight="1">
      <c r="A670" s="423"/>
      <c r="B670" s="424"/>
      <c r="C670" s="423"/>
      <c r="D670" s="423"/>
      <c r="E670" s="423"/>
      <c r="F670" s="425"/>
      <c r="G670" s="492"/>
      <c r="H670" s="492"/>
      <c r="I670" s="492"/>
      <c r="J670" s="500"/>
      <c r="K670" s="204"/>
      <c r="L670" s="500"/>
      <c r="M670" s="9"/>
      <c r="N670" s="9"/>
      <c r="O670" s="9"/>
      <c r="P670" s="9"/>
      <c r="Q670" s="422"/>
      <c r="R670" s="476"/>
    </row>
    <row r="671" spans="1:18" s="9" customFormat="1">
      <c r="A671" s="423"/>
      <c r="B671" s="424"/>
      <c r="C671" s="423"/>
      <c r="D671" s="423"/>
      <c r="E671" s="423"/>
      <c r="F671" s="425"/>
      <c r="G671" s="492"/>
      <c r="H671" s="492"/>
      <c r="I671" s="492"/>
      <c r="J671" s="500"/>
      <c r="K671" s="204"/>
      <c r="L671" s="500"/>
      <c r="Q671" s="422"/>
      <c r="R671" s="477"/>
    </row>
    <row r="672" spans="1:18" s="9" customFormat="1">
      <c r="A672" s="423"/>
      <c r="B672" s="424"/>
      <c r="C672" s="423"/>
      <c r="D672" s="423"/>
      <c r="E672" s="423"/>
      <c r="F672" s="425"/>
      <c r="G672" s="492"/>
      <c r="H672" s="492"/>
      <c r="I672" s="492"/>
      <c r="J672" s="500"/>
      <c r="K672" s="204"/>
      <c r="L672" s="500"/>
      <c r="Q672" s="422"/>
      <c r="R672" s="477"/>
    </row>
    <row r="673" spans="1:18" s="9" customFormat="1">
      <c r="A673" s="423"/>
      <c r="B673" s="424"/>
      <c r="C673" s="423"/>
      <c r="D673" s="423"/>
      <c r="E673" s="423"/>
      <c r="F673" s="425"/>
      <c r="G673" s="492"/>
      <c r="H673" s="492"/>
      <c r="I673" s="492"/>
      <c r="J673" s="500"/>
      <c r="K673" s="204"/>
      <c r="L673" s="500"/>
      <c r="Q673" s="422"/>
      <c r="R673" s="477"/>
    </row>
    <row r="674" spans="1:18" s="9" customFormat="1">
      <c r="A674" s="423"/>
      <c r="B674" s="424"/>
      <c r="C674" s="423"/>
      <c r="D674" s="423"/>
      <c r="E674" s="423"/>
      <c r="F674" s="425"/>
      <c r="G674" s="492"/>
      <c r="H674" s="492"/>
      <c r="I674" s="492"/>
      <c r="J674" s="500"/>
      <c r="K674" s="204"/>
      <c r="L674" s="500"/>
      <c r="Q674" s="422"/>
      <c r="R674" s="477"/>
    </row>
    <row r="675" spans="1:18" s="9" customFormat="1">
      <c r="A675" s="423"/>
      <c r="B675" s="424"/>
      <c r="C675" s="423"/>
      <c r="D675" s="423"/>
      <c r="E675" s="423"/>
      <c r="F675" s="425"/>
      <c r="G675" s="492"/>
      <c r="H675" s="492"/>
      <c r="I675" s="492"/>
      <c r="J675" s="500"/>
      <c r="K675" s="204"/>
      <c r="L675" s="500"/>
      <c r="Q675" s="422"/>
      <c r="R675" s="477"/>
    </row>
    <row r="676" spans="1:18" s="9" customFormat="1" ht="15" customHeight="1">
      <c r="A676" s="423"/>
      <c r="B676" s="424"/>
      <c r="C676" s="423"/>
      <c r="D676" s="423"/>
      <c r="E676" s="423"/>
      <c r="F676" s="425"/>
      <c r="G676" s="492"/>
      <c r="H676" s="492"/>
      <c r="I676" s="492"/>
      <c r="J676" s="500"/>
      <c r="K676" s="204"/>
      <c r="L676" s="500"/>
      <c r="Q676" s="422"/>
      <c r="R676" s="477"/>
    </row>
    <row r="677" spans="1:18" s="9" customFormat="1" ht="15" customHeight="1">
      <c r="A677" s="423"/>
      <c r="B677" s="424"/>
      <c r="C677" s="423"/>
      <c r="D677" s="423"/>
      <c r="E677" s="423"/>
      <c r="F677" s="425"/>
      <c r="G677" s="492"/>
      <c r="H677" s="492"/>
      <c r="I677" s="492"/>
      <c r="J677" s="500"/>
      <c r="K677" s="204"/>
      <c r="L677" s="500"/>
      <c r="Q677" s="422"/>
      <c r="R677" s="477"/>
    </row>
    <row r="678" spans="1:18" s="9" customFormat="1" ht="15" customHeight="1">
      <c r="A678" s="423"/>
      <c r="B678" s="424"/>
      <c r="C678" s="423"/>
      <c r="D678" s="423"/>
      <c r="E678" s="423"/>
      <c r="F678" s="425"/>
      <c r="G678" s="492"/>
      <c r="H678" s="492"/>
      <c r="I678" s="492"/>
      <c r="J678" s="500"/>
      <c r="K678" s="204"/>
      <c r="L678" s="500"/>
      <c r="Q678" s="422"/>
      <c r="R678" s="477"/>
    </row>
    <row r="679" spans="1:18" s="264" customFormat="1" ht="15.75" customHeight="1" thickBot="1">
      <c r="A679" s="423"/>
      <c r="B679" s="424"/>
      <c r="C679" s="423"/>
      <c r="D679" s="423"/>
      <c r="E679" s="423"/>
      <c r="F679" s="425"/>
      <c r="G679" s="492"/>
      <c r="H679" s="492"/>
      <c r="I679" s="492"/>
      <c r="J679" s="500"/>
      <c r="K679" s="204"/>
      <c r="L679" s="500"/>
      <c r="M679" s="9"/>
      <c r="N679" s="9"/>
      <c r="O679" s="9"/>
      <c r="P679" s="9"/>
      <c r="Q679" s="422"/>
      <c r="R679" s="475"/>
    </row>
    <row r="680" spans="1:18" s="256" customFormat="1" ht="18.75" customHeight="1">
      <c r="A680" s="423"/>
      <c r="B680" s="424"/>
      <c r="C680" s="423"/>
      <c r="D680" s="423"/>
      <c r="E680" s="423"/>
      <c r="F680" s="425"/>
      <c r="G680" s="492"/>
      <c r="H680" s="492"/>
      <c r="I680" s="492"/>
      <c r="J680" s="500"/>
      <c r="K680" s="500"/>
      <c r="L680" s="500"/>
      <c r="M680" s="9"/>
      <c r="N680" s="9"/>
      <c r="O680" s="9"/>
      <c r="P680" s="9"/>
      <c r="Q680" s="422"/>
      <c r="R680" s="525"/>
    </row>
    <row r="681" spans="1:18" s="9" customFormat="1" ht="15" customHeight="1">
      <c r="A681" s="423"/>
      <c r="B681" s="424"/>
      <c r="C681" s="423"/>
      <c r="D681" s="423"/>
      <c r="E681" s="423"/>
      <c r="F681" s="425"/>
      <c r="G681" s="492"/>
      <c r="H681" s="492"/>
      <c r="I681" s="492"/>
      <c r="J681" s="500"/>
      <c r="K681" s="500"/>
      <c r="L681" s="500"/>
      <c r="Q681" s="422"/>
      <c r="R681" s="477"/>
    </row>
    <row r="682" spans="1:18" s="9" customFormat="1">
      <c r="A682" s="423"/>
      <c r="B682" s="424"/>
      <c r="C682" s="423"/>
      <c r="D682" s="423"/>
      <c r="E682" s="423"/>
      <c r="F682" s="425"/>
      <c r="G682" s="492"/>
      <c r="H682" s="492"/>
      <c r="I682" s="492"/>
      <c r="J682" s="500"/>
      <c r="K682" s="500"/>
      <c r="L682" s="500"/>
      <c r="Q682" s="422"/>
      <c r="R682" s="477"/>
    </row>
    <row r="683" spans="1:18" s="9" customFormat="1">
      <c r="A683" s="423"/>
      <c r="B683" s="424"/>
      <c r="C683" s="423"/>
      <c r="D683" s="423"/>
      <c r="E683" s="423"/>
      <c r="F683" s="425"/>
      <c r="G683" s="492"/>
      <c r="H683" s="492"/>
      <c r="I683" s="492"/>
      <c r="J683" s="500"/>
      <c r="K683" s="500"/>
      <c r="L683" s="500"/>
      <c r="Q683" s="422"/>
      <c r="R683" s="477"/>
    </row>
    <row r="684" spans="1:18" s="9" customFormat="1">
      <c r="A684" s="423"/>
      <c r="B684" s="424"/>
      <c r="C684" s="423"/>
      <c r="D684" s="423"/>
      <c r="E684" s="423"/>
      <c r="F684" s="425"/>
      <c r="G684" s="492"/>
      <c r="H684" s="492"/>
      <c r="I684" s="492"/>
      <c r="J684" s="500"/>
      <c r="K684" s="500"/>
      <c r="L684" s="500"/>
      <c r="Q684" s="422"/>
      <c r="R684" s="477"/>
    </row>
    <row r="685" spans="1:18" s="9" customFormat="1">
      <c r="A685" s="423"/>
      <c r="B685" s="424"/>
      <c r="C685" s="423"/>
      <c r="D685" s="423"/>
      <c r="E685" s="423"/>
      <c r="F685" s="425"/>
      <c r="G685" s="492"/>
      <c r="H685" s="492"/>
      <c r="I685" s="492"/>
      <c r="J685" s="500"/>
      <c r="K685" s="500"/>
      <c r="L685" s="500"/>
      <c r="Q685" s="422"/>
      <c r="R685" s="477"/>
    </row>
    <row r="686" spans="1:18" s="9" customFormat="1" ht="15" customHeight="1">
      <c r="A686" s="423"/>
      <c r="B686" s="424"/>
      <c r="C686" s="423"/>
      <c r="D686" s="423"/>
      <c r="E686" s="423"/>
      <c r="F686" s="425"/>
      <c r="G686" s="492"/>
      <c r="H686" s="492"/>
      <c r="I686" s="492"/>
      <c r="J686" s="500"/>
      <c r="K686" s="500"/>
      <c r="L686" s="500"/>
      <c r="Q686" s="422"/>
      <c r="R686" s="477"/>
    </row>
    <row r="687" spans="1:18" s="9" customFormat="1">
      <c r="A687" s="423"/>
      <c r="B687" s="424"/>
      <c r="C687" s="423"/>
      <c r="D687" s="423"/>
      <c r="E687" s="423"/>
      <c r="F687" s="425"/>
      <c r="G687" s="492"/>
      <c r="H687" s="492"/>
      <c r="I687" s="492"/>
      <c r="J687" s="500"/>
      <c r="K687" s="500"/>
      <c r="L687" s="500"/>
      <c r="Q687" s="422"/>
      <c r="R687" s="477"/>
    </row>
    <row r="688" spans="1:18" s="9" customFormat="1" ht="15" customHeight="1">
      <c r="A688" s="423"/>
      <c r="B688" s="424"/>
      <c r="C688" s="423"/>
      <c r="D688" s="423"/>
      <c r="E688" s="423"/>
      <c r="F688" s="425"/>
      <c r="G688" s="492"/>
      <c r="H688" s="492"/>
      <c r="I688" s="492"/>
      <c r="J688" s="500"/>
      <c r="K688" s="500"/>
      <c r="L688" s="500"/>
      <c r="Q688" s="422"/>
      <c r="R688" s="477"/>
    </row>
    <row r="689" spans="1:18" s="262" customFormat="1" ht="15" customHeight="1">
      <c r="A689" s="423"/>
      <c r="B689" s="424"/>
      <c r="C689" s="423"/>
      <c r="D689" s="423"/>
      <c r="E689" s="423"/>
      <c r="F689" s="425"/>
      <c r="G689" s="492"/>
      <c r="H689" s="492"/>
      <c r="I689" s="492"/>
      <c r="J689" s="500"/>
      <c r="K689" s="500"/>
      <c r="L689" s="500"/>
      <c r="M689" s="9"/>
      <c r="N689" s="9"/>
      <c r="O689" s="9"/>
      <c r="P689" s="9"/>
      <c r="Q689" s="422"/>
    </row>
    <row r="690" spans="1:18" s="265" customFormat="1" ht="15.75" customHeight="1" thickBot="1">
      <c r="A690" s="423"/>
      <c r="B690" s="424"/>
      <c r="C690" s="423"/>
      <c r="D690" s="423"/>
      <c r="E690" s="423"/>
      <c r="F690" s="425"/>
      <c r="G690" s="492"/>
      <c r="H690" s="492"/>
      <c r="I690" s="492"/>
      <c r="J690" s="500"/>
      <c r="K690" s="500"/>
      <c r="L690" s="500"/>
      <c r="M690" s="9"/>
      <c r="N690" s="9"/>
      <c r="O690" s="9"/>
      <c r="P690" s="9"/>
      <c r="Q690" s="422"/>
    </row>
    <row r="691" spans="1:18" s="260" customFormat="1" ht="28.5" customHeight="1">
      <c r="A691" s="423"/>
      <c r="B691" s="424"/>
      <c r="C691" s="423"/>
      <c r="D691" s="423"/>
      <c r="E691" s="423"/>
      <c r="F691" s="425"/>
      <c r="G691" s="492"/>
      <c r="H691" s="492"/>
      <c r="I691" s="492"/>
      <c r="J691" s="500"/>
      <c r="K691" s="500"/>
      <c r="L691" s="500"/>
      <c r="M691" s="9"/>
      <c r="N691" s="9"/>
      <c r="O691" s="9"/>
      <c r="P691" s="9"/>
      <c r="Q691" s="425"/>
      <c r="R691" s="476"/>
    </row>
    <row r="692" spans="1:18" s="9" customFormat="1" ht="27.75" customHeight="1">
      <c r="A692" s="423"/>
      <c r="B692" s="424"/>
      <c r="C692" s="423"/>
      <c r="D692" s="423"/>
      <c r="E692" s="423"/>
      <c r="F692" s="425"/>
      <c r="G692" s="492"/>
      <c r="H692" s="492"/>
      <c r="I692" s="492"/>
      <c r="J692" s="500"/>
      <c r="K692" s="500"/>
      <c r="L692" s="500"/>
      <c r="Q692" s="425"/>
      <c r="R692" s="477"/>
    </row>
    <row r="693" spans="1:18" s="9" customFormat="1" ht="25.5" customHeight="1">
      <c r="A693" s="423"/>
      <c r="B693" s="424"/>
      <c r="C693" s="423"/>
      <c r="D693" s="423"/>
      <c r="E693" s="423"/>
      <c r="F693" s="425"/>
      <c r="G693" s="492"/>
      <c r="H693" s="492"/>
      <c r="I693" s="492"/>
      <c r="J693" s="500"/>
      <c r="K693" s="500"/>
      <c r="L693" s="500"/>
      <c r="Q693" s="425"/>
      <c r="R693" s="477"/>
    </row>
    <row r="694" spans="1:18" s="9" customFormat="1" ht="15.75" customHeight="1">
      <c r="A694" s="423"/>
      <c r="B694" s="424"/>
      <c r="C694" s="423"/>
      <c r="D694" s="423"/>
      <c r="E694" s="423"/>
      <c r="F694" s="425"/>
      <c r="G694" s="492"/>
      <c r="H694" s="492"/>
      <c r="I694" s="492"/>
      <c r="J694" s="500"/>
      <c r="K694" s="500"/>
      <c r="L694" s="500"/>
      <c r="Q694" s="425"/>
      <c r="R694" s="477"/>
    </row>
    <row r="695" spans="1:18" s="9" customFormat="1" ht="15.75" customHeight="1">
      <c r="A695" s="423"/>
      <c r="B695" s="424"/>
      <c r="C695" s="423"/>
      <c r="D695" s="423"/>
      <c r="E695" s="423"/>
      <c r="F695" s="425"/>
      <c r="G695" s="492"/>
      <c r="H695" s="492"/>
      <c r="I695" s="492"/>
      <c r="J695" s="500"/>
      <c r="K695" s="500"/>
      <c r="L695" s="500"/>
      <c r="Q695" s="425"/>
      <c r="R695" s="477"/>
    </row>
    <row r="696" spans="1:18" s="264" customFormat="1" ht="15.75" customHeight="1" thickBot="1">
      <c r="A696" s="423"/>
      <c r="B696" s="424"/>
      <c r="C696" s="423"/>
      <c r="D696" s="423"/>
      <c r="E696" s="423"/>
      <c r="F696" s="425"/>
      <c r="G696" s="492"/>
      <c r="H696" s="492"/>
      <c r="I696" s="492"/>
      <c r="J696" s="500"/>
      <c r="K696" s="500"/>
      <c r="L696" s="500"/>
      <c r="M696" s="9"/>
      <c r="N696" s="9"/>
      <c r="O696" s="9"/>
      <c r="P696" s="9"/>
      <c r="Q696" s="425"/>
      <c r="R696" s="475"/>
    </row>
    <row r="697" spans="1:18" s="260" customFormat="1" ht="15.75" customHeight="1">
      <c r="A697" s="423"/>
      <c r="B697" s="424"/>
      <c r="C697" s="423"/>
      <c r="D697" s="423"/>
      <c r="E697" s="423"/>
      <c r="F697" s="423"/>
      <c r="G697" s="492"/>
      <c r="H697" s="492"/>
      <c r="I697" s="492"/>
      <c r="J697" s="500"/>
      <c r="K697" s="204"/>
      <c r="L697" s="500"/>
      <c r="M697" s="9"/>
      <c r="N697" s="9"/>
      <c r="O697" s="9"/>
      <c r="P697" s="9"/>
      <c r="Q697" s="422"/>
      <c r="R697" s="476"/>
    </row>
    <row r="698" spans="1:18" s="264" customFormat="1" ht="15.75" customHeight="1" thickBot="1">
      <c r="A698" s="423"/>
      <c r="B698" s="424"/>
      <c r="C698" s="423"/>
      <c r="D698" s="423"/>
      <c r="E698" s="423"/>
      <c r="F698" s="423"/>
      <c r="G698" s="492"/>
      <c r="H698" s="492"/>
      <c r="I698" s="492"/>
      <c r="J698" s="500"/>
      <c r="K698" s="204"/>
      <c r="L698" s="500"/>
      <c r="M698" s="9"/>
      <c r="N698" s="9"/>
      <c r="O698" s="9"/>
      <c r="P698" s="9"/>
      <c r="Q698" s="422"/>
      <c r="R698" s="475"/>
    </row>
    <row r="699" spans="1:18" s="260" customFormat="1" ht="15.75" customHeight="1">
      <c r="A699" s="423"/>
      <c r="B699" s="424"/>
      <c r="C699" s="423"/>
      <c r="D699" s="423"/>
      <c r="E699" s="423"/>
      <c r="F699" s="425"/>
      <c r="G699" s="492"/>
      <c r="H699" s="492"/>
      <c r="I699" s="492"/>
      <c r="J699" s="500"/>
      <c r="K699" s="204"/>
      <c r="L699" s="500"/>
      <c r="M699" s="9"/>
      <c r="N699" s="9"/>
      <c r="O699" s="9"/>
      <c r="P699" s="9"/>
      <c r="Q699" s="422"/>
      <c r="R699" s="476"/>
    </row>
    <row r="700" spans="1:18" s="9" customFormat="1" ht="15.75" customHeight="1">
      <c r="A700" s="423"/>
      <c r="B700" s="424"/>
      <c r="C700" s="423"/>
      <c r="D700" s="423"/>
      <c r="E700" s="423"/>
      <c r="F700" s="425"/>
      <c r="G700" s="293"/>
      <c r="H700" s="293"/>
      <c r="I700" s="293"/>
      <c r="J700" s="294"/>
      <c r="K700" s="295"/>
      <c r="L700" s="294"/>
      <c r="Q700" s="422"/>
      <c r="R700" s="477"/>
    </row>
    <row r="701" spans="1:18" s="9" customFormat="1" ht="15.75" customHeight="1">
      <c r="A701" s="423"/>
      <c r="B701" s="424"/>
      <c r="C701" s="423"/>
      <c r="D701" s="423"/>
      <c r="E701" s="423"/>
      <c r="F701" s="425"/>
      <c r="G701" s="492"/>
      <c r="H701" s="492"/>
      <c r="I701" s="492"/>
      <c r="J701" s="500"/>
      <c r="K701" s="204"/>
      <c r="L701" s="500"/>
      <c r="Q701" s="422"/>
      <c r="R701" s="477"/>
    </row>
    <row r="702" spans="1:18" s="264" customFormat="1" ht="42" customHeight="1" thickBot="1">
      <c r="A702" s="423"/>
      <c r="B702" s="424"/>
      <c r="C702" s="423"/>
      <c r="D702" s="423"/>
      <c r="E702" s="423"/>
      <c r="F702" s="425"/>
      <c r="G702" s="293"/>
      <c r="H702" s="293"/>
      <c r="I702" s="293"/>
      <c r="J702" s="294"/>
      <c r="K702" s="295"/>
      <c r="L702" s="294"/>
      <c r="M702" s="9"/>
      <c r="N702" s="9"/>
      <c r="O702" s="9"/>
      <c r="P702" s="9"/>
      <c r="Q702" s="422"/>
      <c r="R702" s="475"/>
    </row>
    <row r="703" spans="1:18" s="261" customFormat="1" ht="25.5" customHeight="1">
      <c r="A703" s="423"/>
      <c r="B703" s="424"/>
      <c r="C703" s="423"/>
      <c r="D703" s="423"/>
      <c r="E703" s="423"/>
      <c r="F703" s="425"/>
      <c r="G703" s="492"/>
      <c r="H703" s="492"/>
      <c r="I703" s="492"/>
      <c r="J703" s="500"/>
      <c r="K703" s="204"/>
      <c r="L703" s="500"/>
      <c r="M703" s="9"/>
      <c r="N703" s="9"/>
      <c r="O703" s="9"/>
      <c r="P703" s="9"/>
      <c r="Q703" s="425"/>
    </row>
    <row r="704" spans="1:18" s="262" customFormat="1" ht="15" customHeight="1">
      <c r="A704" s="423"/>
      <c r="B704" s="424"/>
      <c r="C704" s="423"/>
      <c r="D704" s="423"/>
      <c r="E704" s="423"/>
      <c r="F704" s="425"/>
      <c r="G704" s="492"/>
      <c r="H704" s="492"/>
      <c r="I704" s="492"/>
      <c r="J704" s="500"/>
      <c r="K704" s="204"/>
      <c r="L704" s="500"/>
      <c r="M704" s="9"/>
      <c r="N704" s="9"/>
      <c r="O704" s="9"/>
      <c r="P704" s="9"/>
      <c r="Q704" s="425"/>
    </row>
    <row r="705" spans="1:18" s="262" customFormat="1">
      <c r="A705" s="423"/>
      <c r="B705" s="424"/>
      <c r="C705" s="423"/>
      <c r="D705" s="423"/>
      <c r="E705" s="423"/>
      <c r="F705" s="425"/>
      <c r="G705" s="492"/>
      <c r="H705" s="492"/>
      <c r="I705" s="492"/>
      <c r="J705" s="500"/>
      <c r="K705" s="204"/>
      <c r="L705" s="500"/>
      <c r="M705" s="9"/>
      <c r="N705" s="9"/>
      <c r="O705" s="9"/>
      <c r="P705" s="9"/>
      <c r="Q705" s="425"/>
    </row>
    <row r="706" spans="1:18" s="262" customFormat="1" ht="15" customHeight="1">
      <c r="A706" s="423"/>
      <c r="B706" s="424"/>
      <c r="C706" s="423"/>
      <c r="D706" s="423"/>
      <c r="E706" s="423"/>
      <c r="F706" s="425"/>
      <c r="G706" s="492"/>
      <c r="H706" s="492"/>
      <c r="I706" s="492"/>
      <c r="J706" s="500"/>
      <c r="K706" s="204"/>
      <c r="L706" s="500"/>
      <c r="M706" s="9"/>
      <c r="N706" s="9"/>
      <c r="O706" s="9"/>
      <c r="P706" s="9"/>
      <c r="Q706" s="425"/>
    </row>
    <row r="707" spans="1:18" s="265" customFormat="1" ht="15.75" customHeight="1" thickBot="1">
      <c r="A707" s="423"/>
      <c r="B707" s="424"/>
      <c r="C707" s="423"/>
      <c r="D707" s="423"/>
      <c r="E707" s="423"/>
      <c r="F707" s="425"/>
      <c r="G707" s="492"/>
      <c r="H707" s="492"/>
      <c r="I707" s="492"/>
      <c r="J707" s="500"/>
      <c r="K707" s="204"/>
      <c r="L707" s="500"/>
      <c r="M707" s="9"/>
      <c r="N707" s="9"/>
      <c r="O707" s="9"/>
      <c r="P707" s="9"/>
      <c r="Q707" s="425"/>
    </row>
    <row r="708" spans="1:18" s="260" customFormat="1" ht="15.75" customHeight="1">
      <c r="A708" s="423"/>
      <c r="B708" s="424"/>
      <c r="C708" s="423"/>
      <c r="D708" s="423"/>
      <c r="E708" s="423"/>
      <c r="F708" s="425"/>
      <c r="G708" s="492"/>
      <c r="H708" s="492"/>
      <c r="I708" s="492"/>
      <c r="J708" s="500"/>
      <c r="K708" s="204"/>
      <c r="L708" s="500"/>
      <c r="M708" s="9"/>
      <c r="N708" s="9"/>
      <c r="O708" s="9"/>
      <c r="P708" s="9"/>
      <c r="Q708" s="425"/>
      <c r="R708" s="476"/>
    </row>
    <row r="709" spans="1:18" s="9" customFormat="1" ht="15.75" customHeight="1">
      <c r="A709" s="423"/>
      <c r="B709" s="424"/>
      <c r="C709" s="423"/>
      <c r="D709" s="423"/>
      <c r="E709" s="423"/>
      <c r="F709" s="425"/>
      <c r="G709" s="492"/>
      <c r="H709" s="492"/>
      <c r="I709" s="492"/>
      <c r="J709" s="500"/>
      <c r="K709" s="204"/>
      <c r="L709" s="500"/>
      <c r="Q709" s="425"/>
      <c r="R709" s="477"/>
    </row>
    <row r="710" spans="1:18" s="264" customFormat="1" ht="15.75" customHeight="1" thickBot="1">
      <c r="A710" s="423"/>
      <c r="B710" s="424"/>
      <c r="C710" s="423"/>
      <c r="D710" s="423"/>
      <c r="E710" s="423"/>
      <c r="F710" s="425"/>
      <c r="G710" s="492"/>
      <c r="H710" s="492"/>
      <c r="I710" s="492"/>
      <c r="J710" s="500"/>
      <c r="K710" s="204"/>
      <c r="L710" s="500"/>
      <c r="M710" s="9"/>
      <c r="N710" s="9"/>
      <c r="O710" s="9"/>
      <c r="P710" s="9"/>
      <c r="Q710" s="425"/>
      <c r="R710" s="475"/>
    </row>
    <row r="711" spans="1:18" s="260" customFormat="1" ht="15.75" customHeight="1">
      <c r="A711" s="423"/>
      <c r="B711" s="424"/>
      <c r="C711" s="423"/>
      <c r="D711" s="423"/>
      <c r="E711" s="423"/>
      <c r="F711" s="425"/>
      <c r="G711" s="492"/>
      <c r="H711" s="492"/>
      <c r="I711" s="492"/>
      <c r="J711" s="500"/>
      <c r="K711" s="204"/>
      <c r="L711" s="500"/>
      <c r="M711" s="9"/>
      <c r="N711" s="9"/>
      <c r="O711" s="9"/>
      <c r="P711" s="9"/>
      <c r="Q711" s="425"/>
      <c r="R711" s="476"/>
    </row>
    <row r="712" spans="1:18" s="9" customFormat="1" ht="15.75" customHeight="1">
      <c r="A712" s="423"/>
      <c r="B712" s="424"/>
      <c r="C712" s="423"/>
      <c r="D712" s="423"/>
      <c r="E712" s="423"/>
      <c r="F712" s="425"/>
      <c r="G712" s="492"/>
      <c r="H712" s="492"/>
      <c r="I712" s="492"/>
      <c r="J712" s="500"/>
      <c r="K712" s="204"/>
      <c r="L712" s="500"/>
      <c r="Q712" s="425"/>
      <c r="R712" s="477"/>
    </row>
    <row r="713" spans="1:18" s="264" customFormat="1" ht="15.75" customHeight="1" thickBot="1">
      <c r="A713" s="423"/>
      <c r="B713" s="424"/>
      <c r="C713" s="423"/>
      <c r="D713" s="423"/>
      <c r="E713" s="423"/>
      <c r="F713" s="425"/>
      <c r="G713" s="492"/>
      <c r="H713" s="492"/>
      <c r="I713" s="492"/>
      <c r="J713" s="500"/>
      <c r="K713" s="204"/>
      <c r="L713" s="500"/>
      <c r="M713" s="9"/>
      <c r="N713" s="9"/>
      <c r="O713" s="9"/>
      <c r="P713" s="9"/>
      <c r="Q713" s="425"/>
      <c r="R713" s="475"/>
    </row>
    <row r="714" spans="1:18" s="274" customFormat="1" ht="29.25" customHeight="1" thickBot="1">
      <c r="A714" s="492"/>
      <c r="B714" s="494"/>
      <c r="C714" s="492"/>
      <c r="D714" s="492"/>
      <c r="E714" s="492"/>
      <c r="F714" s="491"/>
      <c r="G714" s="492"/>
      <c r="H714" s="492"/>
      <c r="I714" s="492"/>
      <c r="J714" s="500"/>
      <c r="K714" s="204"/>
      <c r="L714" s="500"/>
      <c r="M714" s="9"/>
      <c r="N714" s="9"/>
      <c r="O714" s="9"/>
      <c r="P714" s="9"/>
      <c r="Q714" s="491"/>
      <c r="R714" s="480"/>
    </row>
    <row r="715" spans="1:18" s="260" customFormat="1" ht="29.25" customHeight="1">
      <c r="A715" s="423"/>
      <c r="B715" s="424"/>
      <c r="C715" s="423"/>
      <c r="D715" s="423"/>
      <c r="E715" s="423"/>
      <c r="F715" s="425"/>
      <c r="G715" s="492"/>
      <c r="H715" s="492"/>
      <c r="I715" s="492"/>
      <c r="J715" s="500"/>
      <c r="K715" s="204"/>
      <c r="L715" s="500"/>
      <c r="M715" s="9"/>
      <c r="N715" s="9"/>
      <c r="O715" s="9"/>
      <c r="P715" s="9"/>
      <c r="Q715" s="425"/>
      <c r="R715" s="476"/>
    </row>
    <row r="716" spans="1:18" s="264" customFormat="1" ht="29.25" customHeight="1" thickBot="1">
      <c r="A716" s="423"/>
      <c r="B716" s="424"/>
      <c r="C716" s="423"/>
      <c r="D716" s="423"/>
      <c r="E716" s="423"/>
      <c r="F716" s="425"/>
      <c r="G716" s="492"/>
      <c r="H716" s="492"/>
      <c r="I716" s="492"/>
      <c r="J716" s="500"/>
      <c r="K716" s="204"/>
      <c r="L716" s="500"/>
      <c r="M716" s="9"/>
      <c r="N716" s="9"/>
      <c r="O716" s="9"/>
      <c r="P716" s="9"/>
      <c r="Q716" s="425"/>
      <c r="R716" s="475"/>
    </row>
    <row r="717" spans="1:18" s="260" customFormat="1" ht="29.25" customHeight="1">
      <c r="A717" s="423"/>
      <c r="B717" s="424"/>
      <c r="C717" s="423"/>
      <c r="D717" s="423"/>
      <c r="E717" s="423"/>
      <c r="F717" s="425"/>
      <c r="G717" s="492"/>
      <c r="H717" s="492"/>
      <c r="I717" s="492"/>
      <c r="J717" s="500"/>
      <c r="K717" s="204"/>
      <c r="L717" s="500"/>
      <c r="M717" s="9"/>
      <c r="N717" s="9"/>
      <c r="O717" s="9"/>
      <c r="P717" s="9"/>
      <c r="Q717" s="425"/>
      <c r="R717" s="476"/>
    </row>
    <row r="718" spans="1:18" s="9" customFormat="1" ht="15.75" customHeight="1">
      <c r="A718" s="423"/>
      <c r="B718" s="424"/>
      <c r="C718" s="423"/>
      <c r="D718" s="423"/>
      <c r="E718" s="423"/>
      <c r="F718" s="425"/>
      <c r="G718" s="492"/>
      <c r="H718" s="492"/>
      <c r="I718" s="492"/>
      <c r="J718" s="500"/>
      <c r="K718" s="204"/>
      <c r="L718" s="500"/>
      <c r="Q718" s="425"/>
      <c r="R718" s="477"/>
    </row>
    <row r="719" spans="1:18" s="262" customFormat="1" ht="15" customHeight="1" thickBot="1">
      <c r="A719" s="423"/>
      <c r="B719" s="424"/>
      <c r="C719" s="423"/>
      <c r="D719" s="423"/>
      <c r="E719" s="423"/>
      <c r="F719" s="425"/>
      <c r="G719" s="492"/>
      <c r="H719" s="492"/>
      <c r="I719" s="500"/>
      <c r="J719" s="500"/>
      <c r="K719" s="204"/>
      <c r="L719" s="500"/>
      <c r="M719" s="9"/>
      <c r="N719" s="9"/>
      <c r="O719" s="9"/>
      <c r="P719" s="9"/>
      <c r="Q719" s="425"/>
    </row>
    <row r="720" spans="1:18" s="260" customFormat="1" ht="15" customHeight="1">
      <c r="A720" s="423"/>
      <c r="B720" s="424"/>
      <c r="C720" s="423"/>
      <c r="D720" s="423"/>
      <c r="E720" s="423"/>
      <c r="F720" s="425"/>
      <c r="G720" s="492"/>
      <c r="H720" s="492"/>
      <c r="I720" s="500"/>
      <c r="J720" s="500"/>
      <c r="K720" s="204"/>
      <c r="L720" s="500"/>
      <c r="M720" s="9"/>
      <c r="N720" s="9"/>
      <c r="O720" s="9"/>
      <c r="P720" s="9"/>
      <c r="Q720" s="422"/>
      <c r="R720" s="476"/>
    </row>
    <row r="721" spans="1:18" s="9" customFormat="1" ht="15" customHeight="1">
      <c r="A721" s="423"/>
      <c r="B721" s="424"/>
      <c r="C721" s="423"/>
      <c r="D721" s="423"/>
      <c r="E721" s="423"/>
      <c r="F721" s="425"/>
      <c r="G721" s="492"/>
      <c r="H721" s="492"/>
      <c r="I721" s="500"/>
      <c r="J721" s="500"/>
      <c r="K721" s="204"/>
      <c r="L721" s="500"/>
      <c r="Q721" s="422"/>
      <c r="R721" s="477"/>
    </row>
    <row r="722" spans="1:18" s="264" customFormat="1" ht="15" customHeight="1" thickBot="1">
      <c r="A722" s="423"/>
      <c r="B722" s="424"/>
      <c r="C722" s="423"/>
      <c r="D722" s="423"/>
      <c r="E722" s="423"/>
      <c r="F722" s="425"/>
      <c r="G722" s="492"/>
      <c r="H722" s="492"/>
      <c r="I722" s="500"/>
      <c r="J722" s="500"/>
      <c r="K722" s="204"/>
      <c r="L722" s="500"/>
      <c r="M722" s="9"/>
      <c r="N722" s="9"/>
      <c r="O722" s="9"/>
      <c r="P722" s="9"/>
      <c r="Q722" s="422"/>
      <c r="R722" s="475"/>
    </row>
    <row r="723" spans="1:18" s="260" customFormat="1" ht="15" customHeight="1">
      <c r="A723" s="533"/>
      <c r="B723" s="534"/>
      <c r="C723" s="535"/>
      <c r="D723" s="536"/>
      <c r="E723" s="537"/>
      <c r="F723" s="425"/>
      <c r="G723" s="492"/>
      <c r="H723" s="492"/>
      <c r="I723" s="500"/>
      <c r="J723" s="500"/>
      <c r="K723" s="204"/>
      <c r="L723" s="500"/>
      <c r="M723" s="9"/>
      <c r="N723" s="9"/>
      <c r="O723" s="9"/>
      <c r="P723" s="9"/>
      <c r="Q723" s="422"/>
      <c r="R723" s="476"/>
    </row>
    <row r="724" spans="1:18" s="9" customFormat="1" ht="15" customHeight="1">
      <c r="A724" s="533"/>
      <c r="B724" s="534"/>
      <c r="C724" s="535"/>
      <c r="D724" s="536"/>
      <c r="E724" s="537"/>
      <c r="F724" s="425"/>
      <c r="G724" s="492"/>
      <c r="H724" s="492"/>
      <c r="I724" s="500"/>
      <c r="J724" s="500"/>
      <c r="K724" s="204"/>
      <c r="L724" s="500"/>
      <c r="Q724" s="422"/>
      <c r="R724" s="477"/>
    </row>
    <row r="725" spans="1:18" s="9" customFormat="1" ht="15" customHeight="1">
      <c r="A725" s="533"/>
      <c r="B725" s="534"/>
      <c r="C725" s="535"/>
      <c r="D725" s="536"/>
      <c r="E725" s="537"/>
      <c r="F725" s="425"/>
      <c r="G725" s="492"/>
      <c r="H725" s="492"/>
      <c r="I725" s="500"/>
      <c r="J725" s="500"/>
      <c r="K725" s="204"/>
      <c r="L725" s="500"/>
      <c r="Q725" s="422"/>
      <c r="R725" s="477"/>
    </row>
    <row r="726" spans="1:18" s="9" customFormat="1" ht="15" customHeight="1">
      <c r="A726" s="533"/>
      <c r="B726" s="534"/>
      <c r="C726" s="535"/>
      <c r="D726" s="536"/>
      <c r="E726" s="537"/>
      <c r="F726" s="425"/>
      <c r="G726" s="492"/>
      <c r="H726" s="492"/>
      <c r="I726" s="500"/>
      <c r="J726" s="500"/>
      <c r="K726" s="204"/>
      <c r="L726" s="500"/>
      <c r="Q726" s="422"/>
      <c r="R726" s="477"/>
    </row>
    <row r="727" spans="1:18" s="9" customFormat="1" ht="15" customHeight="1">
      <c r="A727" s="533"/>
      <c r="B727" s="534"/>
      <c r="C727" s="535"/>
      <c r="D727" s="536"/>
      <c r="E727" s="537"/>
      <c r="F727" s="425"/>
      <c r="G727" s="492"/>
      <c r="H727" s="492"/>
      <c r="I727" s="500"/>
      <c r="J727" s="500"/>
      <c r="K727" s="204"/>
      <c r="L727" s="500"/>
      <c r="Q727" s="422"/>
      <c r="R727" s="477"/>
    </row>
    <row r="728" spans="1:18" s="264" customFormat="1" ht="15" customHeight="1" thickBot="1">
      <c r="A728" s="533"/>
      <c r="B728" s="534"/>
      <c r="C728" s="535"/>
      <c r="D728" s="536"/>
      <c r="E728" s="537"/>
      <c r="F728" s="425"/>
      <c r="G728" s="492"/>
      <c r="H728" s="492"/>
      <c r="I728" s="500"/>
      <c r="J728" s="500"/>
      <c r="K728" s="204"/>
      <c r="L728" s="500"/>
      <c r="M728" s="9"/>
      <c r="N728" s="9"/>
      <c r="O728" s="9"/>
      <c r="P728" s="9"/>
      <c r="Q728" s="422"/>
      <c r="R728" s="475"/>
    </row>
    <row r="729" spans="1:18" s="274" customFormat="1" ht="30.75" customHeight="1" thickBot="1">
      <c r="A729" s="538"/>
      <c r="B729" s="539"/>
      <c r="C729" s="156"/>
      <c r="D729" s="165"/>
      <c r="E729" s="196"/>
      <c r="F729" s="491"/>
      <c r="G729" s="492"/>
      <c r="H729" s="492"/>
      <c r="I729" s="500"/>
      <c r="J729" s="500"/>
      <c r="K729" s="204"/>
      <c r="L729" s="500"/>
      <c r="M729" s="9"/>
      <c r="N729" s="9"/>
      <c r="O729" s="9"/>
      <c r="P729" s="9"/>
      <c r="Q729" s="500"/>
      <c r="R729" s="480"/>
    </row>
    <row r="730" spans="1:18" s="260" customFormat="1" ht="15" customHeight="1">
      <c r="A730" s="533"/>
      <c r="B730" s="534"/>
      <c r="C730" s="535"/>
      <c r="D730" s="536"/>
      <c r="E730" s="537"/>
      <c r="F730" s="425"/>
      <c r="G730" s="492"/>
      <c r="H730" s="492"/>
      <c r="I730" s="500"/>
      <c r="J730" s="500"/>
      <c r="K730" s="204"/>
      <c r="L730" s="500"/>
      <c r="M730" s="9"/>
      <c r="N730" s="9"/>
      <c r="O730" s="9"/>
      <c r="P730" s="9"/>
      <c r="Q730" s="422"/>
      <c r="R730" s="476"/>
    </row>
    <row r="731" spans="1:18" s="9" customFormat="1" ht="15" customHeight="1">
      <c r="A731" s="533"/>
      <c r="B731" s="534"/>
      <c r="C731" s="535"/>
      <c r="D731" s="536"/>
      <c r="E731" s="537"/>
      <c r="F731" s="425"/>
      <c r="G731" s="492"/>
      <c r="H731" s="492"/>
      <c r="I731" s="500"/>
      <c r="J731" s="500"/>
      <c r="K731" s="204"/>
      <c r="L731" s="500"/>
      <c r="Q731" s="422"/>
      <c r="R731" s="477"/>
    </row>
    <row r="732" spans="1:18" s="9" customFormat="1" ht="15" customHeight="1">
      <c r="A732" s="533"/>
      <c r="B732" s="534"/>
      <c r="C732" s="535"/>
      <c r="D732" s="536"/>
      <c r="E732" s="537"/>
      <c r="F732" s="425"/>
      <c r="G732" s="492"/>
      <c r="H732" s="492"/>
      <c r="I732" s="500"/>
      <c r="J732" s="500"/>
      <c r="K732" s="204"/>
      <c r="L732" s="500"/>
      <c r="Q732" s="422"/>
      <c r="R732" s="477"/>
    </row>
    <row r="733" spans="1:18" s="9" customFormat="1" ht="27.75" customHeight="1">
      <c r="A733" s="533"/>
      <c r="B733" s="534"/>
      <c r="C733" s="535"/>
      <c r="D733" s="536"/>
      <c r="E733" s="537"/>
      <c r="F733" s="425"/>
      <c r="G733" s="492"/>
      <c r="H733" s="492"/>
      <c r="I733" s="500"/>
      <c r="J733" s="500"/>
      <c r="K733" s="204"/>
      <c r="L733" s="500"/>
      <c r="Q733" s="422"/>
      <c r="R733" s="477"/>
    </row>
    <row r="734" spans="1:18" s="9" customFormat="1" ht="15" customHeight="1">
      <c r="A734" s="533"/>
      <c r="B734" s="534"/>
      <c r="C734" s="535"/>
      <c r="D734" s="536"/>
      <c r="E734" s="537"/>
      <c r="F734" s="425"/>
      <c r="G734" s="492"/>
      <c r="H734" s="492"/>
      <c r="I734" s="500"/>
      <c r="J734" s="500"/>
      <c r="K734" s="204"/>
      <c r="L734" s="500"/>
      <c r="Q734" s="422"/>
      <c r="R734" s="477"/>
    </row>
    <row r="735" spans="1:18" s="264" customFormat="1" ht="15" customHeight="1" thickBot="1">
      <c r="A735" s="533"/>
      <c r="B735" s="534"/>
      <c r="C735" s="535"/>
      <c r="D735" s="536"/>
      <c r="E735" s="537"/>
      <c r="F735" s="425"/>
      <c r="G735" s="492"/>
      <c r="H735" s="492"/>
      <c r="I735" s="500"/>
      <c r="J735" s="500"/>
      <c r="K735" s="204"/>
      <c r="L735" s="500"/>
      <c r="M735" s="9"/>
      <c r="N735" s="9"/>
      <c r="O735" s="9"/>
      <c r="P735" s="9"/>
      <c r="Q735" s="422"/>
      <c r="R735" s="475"/>
    </row>
    <row r="736" spans="1:18" s="274" customFormat="1" ht="27.75" customHeight="1" thickBot="1">
      <c r="A736" s="538"/>
      <c r="B736" s="539"/>
      <c r="C736" s="156"/>
      <c r="D736" s="165"/>
      <c r="E736" s="196"/>
      <c r="F736" s="491"/>
      <c r="G736" s="492"/>
      <c r="H736" s="492"/>
      <c r="I736" s="500"/>
      <c r="J736" s="500"/>
      <c r="K736" s="204"/>
      <c r="L736" s="500"/>
      <c r="M736" s="9"/>
      <c r="N736" s="9"/>
      <c r="O736" s="9"/>
      <c r="P736" s="9"/>
      <c r="Q736" s="500"/>
      <c r="R736" s="480"/>
    </row>
    <row r="737" spans="1:17" s="261" customFormat="1">
      <c r="A737" s="533"/>
      <c r="B737" s="534"/>
      <c r="C737" s="535"/>
      <c r="D737" s="536"/>
      <c r="E737" s="537"/>
      <c r="F737" s="425"/>
      <c r="G737" s="492"/>
      <c r="H737" s="492"/>
      <c r="I737" s="492"/>
      <c r="J737" s="500"/>
      <c r="K737" s="204"/>
      <c r="L737" s="500"/>
      <c r="M737" s="9"/>
      <c r="N737" s="9"/>
      <c r="O737" s="9"/>
      <c r="P737" s="9"/>
      <c r="Q737" s="422"/>
    </row>
    <row r="738" spans="1:17" s="265" customFormat="1" ht="15.75" customHeight="1" thickBot="1">
      <c r="A738" s="533"/>
      <c r="B738" s="534"/>
      <c r="C738" s="535"/>
      <c r="D738" s="536"/>
      <c r="E738" s="537"/>
      <c r="F738" s="425"/>
      <c r="G738" s="492"/>
      <c r="H738" s="492"/>
      <c r="I738" s="492"/>
      <c r="J738" s="500"/>
      <c r="K738" s="204"/>
      <c r="L738" s="500"/>
      <c r="M738" s="9"/>
      <c r="N738" s="9"/>
      <c r="O738" s="9"/>
      <c r="P738" s="9"/>
      <c r="Q738" s="422"/>
    </row>
    <row r="739" spans="1:17" s="262" customFormat="1">
      <c r="A739" s="9"/>
      <c r="B739" s="9"/>
      <c r="C739" s="9"/>
      <c r="D739" s="9"/>
      <c r="E739" s="9"/>
      <c r="F739" s="9"/>
      <c r="G739" s="492"/>
      <c r="H739" s="492"/>
      <c r="I739" s="500"/>
      <c r="J739" s="500"/>
      <c r="K739" s="204"/>
      <c r="L739" s="500"/>
      <c r="M739" s="9"/>
      <c r="N739" s="9"/>
      <c r="O739" s="9"/>
      <c r="P739" s="9"/>
      <c r="Q739" s="500"/>
    </row>
    <row r="740" spans="1:17" s="262" customFormat="1">
      <c r="A740" s="9"/>
      <c r="B740" s="9"/>
      <c r="C740" s="9"/>
      <c r="D740" s="9"/>
      <c r="E740" s="9"/>
      <c r="F740" s="9"/>
      <c r="G740" s="492"/>
      <c r="H740" s="492"/>
      <c r="I740" s="492"/>
      <c r="J740" s="500"/>
      <c r="K740" s="204"/>
      <c r="L740" s="500"/>
      <c r="M740" s="9"/>
      <c r="N740" s="9"/>
      <c r="O740" s="9"/>
      <c r="P740" s="9"/>
      <c r="Q740" s="500"/>
    </row>
    <row r="741" spans="1:17" s="262" customFormat="1">
      <c r="A741" s="9"/>
      <c r="B741" s="9"/>
      <c r="C741" s="9"/>
      <c r="D741" s="9"/>
      <c r="E741" s="9"/>
      <c r="F741" s="9"/>
      <c r="G741" s="492"/>
      <c r="H741" s="492"/>
      <c r="I741" s="492"/>
      <c r="J741" s="500"/>
      <c r="K741" s="204"/>
      <c r="L741" s="500"/>
      <c r="M741" s="9"/>
      <c r="N741" s="9"/>
      <c r="O741" s="9"/>
      <c r="P741" s="9"/>
      <c r="Q741" s="500"/>
    </row>
    <row r="742" spans="1:17" s="262" customFormat="1">
      <c r="A742" s="9"/>
      <c r="B742" s="9"/>
      <c r="C742" s="9"/>
      <c r="D742" s="9"/>
      <c r="E742" s="9"/>
      <c r="F742" s="9"/>
      <c r="G742" s="492"/>
      <c r="H742" s="492"/>
      <c r="I742" s="500"/>
      <c r="J742" s="500"/>
      <c r="K742" s="204"/>
      <c r="L742" s="500"/>
      <c r="M742" s="9"/>
      <c r="N742" s="9"/>
      <c r="O742" s="9"/>
      <c r="P742" s="9"/>
      <c r="Q742" s="500"/>
    </row>
    <row r="743" spans="1:17" s="262" customFormat="1">
      <c r="A743" s="9"/>
      <c r="B743" s="9"/>
      <c r="C743" s="9"/>
      <c r="D743" s="9"/>
      <c r="E743" s="9"/>
      <c r="F743" s="9"/>
      <c r="G743" s="492"/>
      <c r="H743" s="492"/>
      <c r="I743" s="492"/>
      <c r="J743" s="500"/>
      <c r="K743" s="204"/>
      <c r="L743" s="500"/>
      <c r="M743" s="9"/>
      <c r="N743" s="9"/>
      <c r="O743" s="9"/>
      <c r="P743" s="9"/>
      <c r="Q743" s="500"/>
    </row>
  </sheetData>
  <mergeCells count="421">
    <mergeCell ref="Q354:Q356"/>
    <mergeCell ref="F354:F356"/>
    <mergeCell ref="E354:E356"/>
    <mergeCell ref="D354:D356"/>
    <mergeCell ref="C354:C356"/>
    <mergeCell ref="B354:B356"/>
    <mergeCell ref="A354:A356"/>
    <mergeCell ref="A332:A343"/>
    <mergeCell ref="B332:B343"/>
    <mergeCell ref="C332:C343"/>
    <mergeCell ref="D332:D343"/>
    <mergeCell ref="E332:E343"/>
    <mergeCell ref="F332:F343"/>
    <mergeCell ref="Q332:Q343"/>
    <mergeCell ref="F350:F353"/>
    <mergeCell ref="E350:E353"/>
    <mergeCell ref="D350:D353"/>
    <mergeCell ref="C350:C353"/>
    <mergeCell ref="B350:B353"/>
    <mergeCell ref="A350:A353"/>
    <mergeCell ref="Q350:Q353"/>
    <mergeCell ref="Q170:Q176"/>
    <mergeCell ref="F320:F331"/>
    <mergeCell ref="E320:E331"/>
    <mergeCell ref="D320:D331"/>
    <mergeCell ref="C320:C331"/>
    <mergeCell ref="B320:B331"/>
    <mergeCell ref="A320:A331"/>
    <mergeCell ref="Q320:Q331"/>
    <mergeCell ref="F179:F181"/>
    <mergeCell ref="E179:E181"/>
    <mergeCell ref="D179:D181"/>
    <mergeCell ref="C179:C181"/>
    <mergeCell ref="B179:B181"/>
    <mergeCell ref="A179:A181"/>
    <mergeCell ref="Q179:Q181"/>
    <mergeCell ref="B170:B176"/>
    <mergeCell ref="A170:A176"/>
    <mergeCell ref="Q235:Q239"/>
    <mergeCell ref="F267:F271"/>
    <mergeCell ref="E267:E271"/>
    <mergeCell ref="D267:D271"/>
    <mergeCell ref="C267:C271"/>
    <mergeCell ref="B267:B271"/>
    <mergeCell ref="A267:A271"/>
    <mergeCell ref="B144:B145"/>
    <mergeCell ref="A144:A145"/>
    <mergeCell ref="Q144:Q145"/>
    <mergeCell ref="F146:F149"/>
    <mergeCell ref="E146:E149"/>
    <mergeCell ref="D146:D149"/>
    <mergeCell ref="C146:C149"/>
    <mergeCell ref="B146:B149"/>
    <mergeCell ref="A146:A149"/>
    <mergeCell ref="Q146:Q149"/>
    <mergeCell ref="Q160:Q161"/>
    <mergeCell ref="F162:F169"/>
    <mergeCell ref="E162:E169"/>
    <mergeCell ref="D162:D169"/>
    <mergeCell ref="C162:C169"/>
    <mergeCell ref="B162:B169"/>
    <mergeCell ref="A162:A169"/>
    <mergeCell ref="Q162:Q169"/>
    <mergeCell ref="F150:F159"/>
    <mergeCell ref="E150:E159"/>
    <mergeCell ref="D150:D159"/>
    <mergeCell ref="C150:C159"/>
    <mergeCell ref="B150:B159"/>
    <mergeCell ref="A150:A159"/>
    <mergeCell ref="Q150:Q159"/>
    <mergeCell ref="C160:C161"/>
    <mergeCell ref="B160:B161"/>
    <mergeCell ref="A160:A161"/>
    <mergeCell ref="Q126:Q133"/>
    <mergeCell ref="F134:F138"/>
    <mergeCell ref="E134:E138"/>
    <mergeCell ref="D134:D138"/>
    <mergeCell ref="C134:C138"/>
    <mergeCell ref="B134:B138"/>
    <mergeCell ref="A134:A138"/>
    <mergeCell ref="Q134:Q138"/>
    <mergeCell ref="F140:F143"/>
    <mergeCell ref="E140:E143"/>
    <mergeCell ref="D140:D143"/>
    <mergeCell ref="C140:C143"/>
    <mergeCell ref="B140:B143"/>
    <mergeCell ref="A140:A143"/>
    <mergeCell ref="Q140:Q143"/>
    <mergeCell ref="F43:F50"/>
    <mergeCell ref="E43:E50"/>
    <mergeCell ref="D43:D50"/>
    <mergeCell ref="C43:C50"/>
    <mergeCell ref="B43:B50"/>
    <mergeCell ref="A43:A50"/>
    <mergeCell ref="Q43:Q50"/>
    <mergeCell ref="F27:F34"/>
    <mergeCell ref="B38:B42"/>
    <mergeCell ref="A38:A42"/>
    <mergeCell ref="Q38:Q42"/>
    <mergeCell ref="F38:F42"/>
    <mergeCell ref="E38:E42"/>
    <mergeCell ref="D38:D42"/>
    <mergeCell ref="C38:C42"/>
    <mergeCell ref="D27:D34"/>
    <mergeCell ref="C27:C34"/>
    <mergeCell ref="Q27:Q34"/>
    <mergeCell ref="Q267:Q271"/>
    <mergeCell ref="Q292:Q302"/>
    <mergeCell ref="F292:F302"/>
    <mergeCell ref="E292:E302"/>
    <mergeCell ref="A292:A302"/>
    <mergeCell ref="B292:B302"/>
    <mergeCell ref="C292:C302"/>
    <mergeCell ref="D292:D302"/>
    <mergeCell ref="Q240:Q248"/>
    <mergeCell ref="F251:F261"/>
    <mergeCell ref="E251:E261"/>
    <mergeCell ref="D251:D261"/>
    <mergeCell ref="C251:C261"/>
    <mergeCell ref="B251:B261"/>
    <mergeCell ref="A251:A261"/>
    <mergeCell ref="Q251:Q261"/>
    <mergeCell ref="Q264:Q265"/>
    <mergeCell ref="F264:F265"/>
    <mergeCell ref="E264:E265"/>
    <mergeCell ref="D264:D265"/>
    <mergeCell ref="C264:C265"/>
    <mergeCell ref="B264:B265"/>
    <mergeCell ref="A264:A265"/>
    <mergeCell ref="F273:F275"/>
    <mergeCell ref="F105:F113"/>
    <mergeCell ref="F160:F161"/>
    <mergeCell ref="E160:E161"/>
    <mergeCell ref="D160:D161"/>
    <mergeCell ref="F170:F176"/>
    <mergeCell ref="E170:E176"/>
    <mergeCell ref="D170:D176"/>
    <mergeCell ref="C170:C176"/>
    <mergeCell ref="A232:A233"/>
    <mergeCell ref="B232:B233"/>
    <mergeCell ref="C232:C233"/>
    <mergeCell ref="D232:D233"/>
    <mergeCell ref="E232:E233"/>
    <mergeCell ref="F232:F233"/>
    <mergeCell ref="F126:F133"/>
    <mergeCell ref="E126:E133"/>
    <mergeCell ref="D126:D133"/>
    <mergeCell ref="C126:C133"/>
    <mergeCell ref="B126:B133"/>
    <mergeCell ref="A126:A133"/>
    <mergeCell ref="F144:F145"/>
    <mergeCell ref="E144:E145"/>
    <mergeCell ref="D144:D145"/>
    <mergeCell ref="C144:C145"/>
    <mergeCell ref="E101:E104"/>
    <mergeCell ref="D101:D104"/>
    <mergeCell ref="C101:C104"/>
    <mergeCell ref="B101:B104"/>
    <mergeCell ref="A101:A104"/>
    <mergeCell ref="E105:E113"/>
    <mergeCell ref="D105:D113"/>
    <mergeCell ref="C105:C113"/>
    <mergeCell ref="B105:B113"/>
    <mergeCell ref="A105:A113"/>
    <mergeCell ref="B92:B93"/>
    <mergeCell ref="A92:A93"/>
    <mergeCell ref="E94:E96"/>
    <mergeCell ref="D94:D96"/>
    <mergeCell ref="C94:C96"/>
    <mergeCell ref="B94:B96"/>
    <mergeCell ref="A94:A96"/>
    <mergeCell ref="E97:E100"/>
    <mergeCell ref="D97:D100"/>
    <mergeCell ref="C97:C100"/>
    <mergeCell ref="B97:B100"/>
    <mergeCell ref="A97:A100"/>
    <mergeCell ref="Q105:Q113"/>
    <mergeCell ref="F114:F117"/>
    <mergeCell ref="E2:E4"/>
    <mergeCell ref="F2:F4"/>
    <mergeCell ref="G2:G4"/>
    <mergeCell ref="H2:H4"/>
    <mergeCell ref="A2:A4"/>
    <mergeCell ref="B2:B4"/>
    <mergeCell ref="C2:C4"/>
    <mergeCell ref="D2:D4"/>
    <mergeCell ref="E6:E10"/>
    <mergeCell ref="D6:D10"/>
    <mergeCell ref="C6:C10"/>
    <mergeCell ref="B6:B10"/>
    <mergeCell ref="A6:A10"/>
    <mergeCell ref="E84:E91"/>
    <mergeCell ref="D84:D91"/>
    <mergeCell ref="C84:C91"/>
    <mergeCell ref="B84:B91"/>
    <mergeCell ref="A84:A91"/>
    <mergeCell ref="E92:E93"/>
    <mergeCell ref="D92:D93"/>
    <mergeCell ref="C92:C93"/>
    <mergeCell ref="F84:F91"/>
    <mergeCell ref="Q84:Q91"/>
    <mergeCell ref="F92:F93"/>
    <mergeCell ref="Q92:Q93"/>
    <mergeCell ref="F94:F96"/>
    <mergeCell ref="Q94:Q96"/>
    <mergeCell ref="F97:F100"/>
    <mergeCell ref="Q97:Q100"/>
    <mergeCell ref="F101:F104"/>
    <mergeCell ref="Q101:Q104"/>
    <mergeCell ref="I2:I4"/>
    <mergeCell ref="J2:J4"/>
    <mergeCell ref="K2:P2"/>
    <mergeCell ref="Q2:Q4"/>
    <mergeCell ref="K3:L3"/>
    <mergeCell ref="M3:N3"/>
    <mergeCell ref="O3:P3"/>
    <mergeCell ref="F6:F10"/>
    <mergeCell ref="Q6:Q10"/>
    <mergeCell ref="F11:F19"/>
    <mergeCell ref="Q11:Q19"/>
    <mergeCell ref="E11:E19"/>
    <mergeCell ref="D11:D19"/>
    <mergeCell ref="C11:C19"/>
    <mergeCell ref="B11:B19"/>
    <mergeCell ref="A11:A19"/>
    <mergeCell ref="F35:F37"/>
    <mergeCell ref="E35:E37"/>
    <mergeCell ref="D35:D37"/>
    <mergeCell ref="C35:C37"/>
    <mergeCell ref="B35:B37"/>
    <mergeCell ref="A35:A37"/>
    <mergeCell ref="Q35:Q37"/>
    <mergeCell ref="B20:B26"/>
    <mergeCell ref="A20:A26"/>
    <mergeCell ref="B27:B34"/>
    <mergeCell ref="A27:A34"/>
    <mergeCell ref="F20:F26"/>
    <mergeCell ref="E20:E26"/>
    <mergeCell ref="D20:D26"/>
    <mergeCell ref="C20:C26"/>
    <mergeCell ref="Q20:Q26"/>
    <mergeCell ref="E27:E34"/>
    <mergeCell ref="Q218:Q226"/>
    <mergeCell ref="F227:F228"/>
    <mergeCell ref="E227:E228"/>
    <mergeCell ref="D227:D228"/>
    <mergeCell ref="Q232:Q233"/>
    <mergeCell ref="A218:A226"/>
    <mergeCell ref="C227:C228"/>
    <mergeCell ref="B227:B228"/>
    <mergeCell ref="A227:A228"/>
    <mergeCell ref="F230:F231"/>
    <mergeCell ref="E230:E231"/>
    <mergeCell ref="D230:D231"/>
    <mergeCell ref="Q227:Q228"/>
    <mergeCell ref="C230:C231"/>
    <mergeCell ref="B230:B231"/>
    <mergeCell ref="A230:A231"/>
    <mergeCell ref="Q230:Q231"/>
    <mergeCell ref="F76:F82"/>
    <mergeCell ref="E76:E82"/>
    <mergeCell ref="D76:D82"/>
    <mergeCell ref="C76:C82"/>
    <mergeCell ref="B76:B82"/>
    <mergeCell ref="A76:A82"/>
    <mergeCell ref="Q76:Q82"/>
    <mergeCell ref="F52:F53"/>
    <mergeCell ref="E52:E53"/>
    <mergeCell ref="D52:D53"/>
    <mergeCell ref="C52:C53"/>
    <mergeCell ref="B52:B53"/>
    <mergeCell ref="A52:A53"/>
    <mergeCell ref="Q52:Q53"/>
    <mergeCell ref="F54:F63"/>
    <mergeCell ref="E54:E63"/>
    <mergeCell ref="D54:D63"/>
    <mergeCell ref="C54:C63"/>
    <mergeCell ref="B54:B63"/>
    <mergeCell ref="A54:A63"/>
    <mergeCell ref="Q54:Q63"/>
    <mergeCell ref="F64:F65"/>
    <mergeCell ref="E64:E65"/>
    <mergeCell ref="D64:D65"/>
    <mergeCell ref="C64:C65"/>
    <mergeCell ref="B64:B65"/>
    <mergeCell ref="A64:A65"/>
    <mergeCell ref="Q64:Q65"/>
    <mergeCell ref="F66:F74"/>
    <mergeCell ref="E66:E74"/>
    <mergeCell ref="D66:D74"/>
    <mergeCell ref="C66:C74"/>
    <mergeCell ref="B66:B74"/>
    <mergeCell ref="A66:A74"/>
    <mergeCell ref="Q66:Q74"/>
    <mergeCell ref="D114:D117"/>
    <mergeCell ref="C114:C117"/>
    <mergeCell ref="B114:B117"/>
    <mergeCell ref="A114:A117"/>
    <mergeCell ref="Q114:Q117"/>
    <mergeCell ref="Q118:Q119"/>
    <mergeCell ref="F118:F119"/>
    <mergeCell ref="E118:E119"/>
    <mergeCell ref="D118:D119"/>
    <mergeCell ref="C118:C119"/>
    <mergeCell ref="B118:B119"/>
    <mergeCell ref="A118:A119"/>
    <mergeCell ref="E114:E117"/>
    <mergeCell ref="F120:F122"/>
    <mergeCell ref="E120:E122"/>
    <mergeCell ref="D120:D122"/>
    <mergeCell ref="C120:C122"/>
    <mergeCell ref="B120:B122"/>
    <mergeCell ref="A120:A122"/>
    <mergeCell ref="Q120:Q122"/>
    <mergeCell ref="F123:F125"/>
    <mergeCell ref="E123:E125"/>
    <mergeCell ref="D123:D125"/>
    <mergeCell ref="C123:C125"/>
    <mergeCell ref="B123:B125"/>
    <mergeCell ref="A123:A125"/>
    <mergeCell ref="Q123:Q125"/>
    <mergeCell ref="Q205:Q213"/>
    <mergeCell ref="Q215:Q217"/>
    <mergeCell ref="F215:F217"/>
    <mergeCell ref="E215:E217"/>
    <mergeCell ref="D215:D217"/>
    <mergeCell ref="C215:C217"/>
    <mergeCell ref="B215:B217"/>
    <mergeCell ref="A215:A217"/>
    <mergeCell ref="F182:F190"/>
    <mergeCell ref="E182:E190"/>
    <mergeCell ref="D182:D190"/>
    <mergeCell ref="C182:C190"/>
    <mergeCell ref="B182:B190"/>
    <mergeCell ref="A182:A190"/>
    <mergeCell ref="Q182:Q190"/>
    <mergeCell ref="F191:F199"/>
    <mergeCell ref="E191:E199"/>
    <mergeCell ref="D191:D199"/>
    <mergeCell ref="C191:C199"/>
    <mergeCell ref="B191:B199"/>
    <mergeCell ref="A191:A199"/>
    <mergeCell ref="Q191:Q199"/>
    <mergeCell ref="F205:F213"/>
    <mergeCell ref="E205:E213"/>
    <mergeCell ref="D205:D213"/>
    <mergeCell ref="C205:C213"/>
    <mergeCell ref="B205:B213"/>
    <mergeCell ref="A205:A213"/>
    <mergeCell ref="F240:F248"/>
    <mergeCell ref="E240:E248"/>
    <mergeCell ref="D240:D248"/>
    <mergeCell ref="C240:C248"/>
    <mergeCell ref="B240:B248"/>
    <mergeCell ref="A240:A248"/>
    <mergeCell ref="F218:F226"/>
    <mergeCell ref="E218:E226"/>
    <mergeCell ref="D218:D226"/>
    <mergeCell ref="C218:C226"/>
    <mergeCell ref="B218:B226"/>
    <mergeCell ref="F235:F239"/>
    <mergeCell ref="E235:E239"/>
    <mergeCell ref="D235:D239"/>
    <mergeCell ref="C235:C239"/>
    <mergeCell ref="B235:B239"/>
    <mergeCell ref="A235:A239"/>
    <mergeCell ref="E273:E275"/>
    <mergeCell ref="D273:D275"/>
    <mergeCell ref="C273:C275"/>
    <mergeCell ref="B273:B275"/>
    <mergeCell ref="A273:A275"/>
    <mergeCell ref="Q273:Q275"/>
    <mergeCell ref="F276:F278"/>
    <mergeCell ref="E276:E278"/>
    <mergeCell ref="D276:D278"/>
    <mergeCell ref="C276:C278"/>
    <mergeCell ref="B276:B278"/>
    <mergeCell ref="A276:A278"/>
    <mergeCell ref="Q276:Q278"/>
    <mergeCell ref="F279:F280"/>
    <mergeCell ref="E279:E280"/>
    <mergeCell ref="D279:D280"/>
    <mergeCell ref="C279:C280"/>
    <mergeCell ref="B279:B280"/>
    <mergeCell ref="A279:A280"/>
    <mergeCell ref="Q279:Q280"/>
    <mergeCell ref="F281:F291"/>
    <mergeCell ref="Q281:Q291"/>
    <mergeCell ref="E281:E291"/>
    <mergeCell ref="D281:D291"/>
    <mergeCell ref="C281:C291"/>
    <mergeCell ref="B281:B291"/>
    <mergeCell ref="A281:A291"/>
    <mergeCell ref="F304:F309"/>
    <mergeCell ref="E304:E309"/>
    <mergeCell ref="D304:D309"/>
    <mergeCell ref="C304:C309"/>
    <mergeCell ref="B304:B309"/>
    <mergeCell ref="A304:A309"/>
    <mergeCell ref="Q304:Q309"/>
    <mergeCell ref="F310:F311"/>
    <mergeCell ref="E310:E311"/>
    <mergeCell ref="D310:D311"/>
    <mergeCell ref="C310:C311"/>
    <mergeCell ref="B310:B311"/>
    <mergeCell ref="A310:A311"/>
    <mergeCell ref="Q310:Q311"/>
    <mergeCell ref="Q313:Q316"/>
    <mergeCell ref="F318:F319"/>
    <mergeCell ref="E318:E319"/>
    <mergeCell ref="D318:D319"/>
    <mergeCell ref="C318:C319"/>
    <mergeCell ref="B318:B319"/>
    <mergeCell ref="A318:A319"/>
    <mergeCell ref="Q318:Q319"/>
    <mergeCell ref="F313:F316"/>
    <mergeCell ref="E313:E316"/>
    <mergeCell ref="D313:D316"/>
    <mergeCell ref="C313:C316"/>
    <mergeCell ref="B313:B316"/>
    <mergeCell ref="A313:A316"/>
  </mergeCells>
  <phoneticPr fontId="1" type="noConversion"/>
  <pageMargins left="0.15748031496062992" right="0.19685039370078741" top="0.57999999999999996" bottom="0.77" header="0.37" footer="0.51181102362204722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zoomScale="90" zoomScaleNormal="90" workbookViewId="0">
      <pane xSplit="6" ySplit="3" topLeftCell="G4" activePane="bottomRight" state="frozen"/>
      <selection pane="topRight" activeCell="F1" sqref="F1"/>
      <selection pane="bottomLeft" activeCell="A4" sqref="A4"/>
      <selection pane="bottomRight" activeCell="F43" sqref="F43"/>
    </sheetView>
  </sheetViews>
  <sheetFormatPr defaultRowHeight="12.75"/>
  <cols>
    <col min="1" max="1" width="5.140625" style="40" customWidth="1"/>
    <col min="2" max="2" width="6.7109375" style="40" customWidth="1"/>
    <col min="3" max="3" width="10.42578125" style="40" customWidth="1"/>
    <col min="4" max="4" width="22.85546875" style="40" customWidth="1"/>
    <col min="5" max="5" width="5.28515625" style="40" customWidth="1"/>
    <col min="6" max="6" width="12.5703125" style="40" customWidth="1"/>
    <col min="7" max="7" width="28" style="40" customWidth="1"/>
    <col min="8" max="8" width="16.28515625" style="40" customWidth="1"/>
    <col min="9" max="9" width="15.7109375" style="40" customWidth="1"/>
    <col min="10" max="10" width="16.28515625" style="40" customWidth="1"/>
    <col min="11" max="16384" width="9.140625" style="40"/>
  </cols>
  <sheetData>
    <row r="1" spans="1:10" s="2" customFormat="1" ht="15.75" customHeight="1" thickBot="1">
      <c r="B1" s="1" t="s">
        <v>36</v>
      </c>
      <c r="H1"/>
    </row>
    <row r="2" spans="1:10" s="2" customFormat="1" ht="250.5" thickBot="1">
      <c r="A2" s="102" t="s">
        <v>150</v>
      </c>
      <c r="B2" s="144" t="s">
        <v>11</v>
      </c>
      <c r="C2" s="66" t="s">
        <v>52</v>
      </c>
      <c r="D2" s="66" t="s">
        <v>19</v>
      </c>
      <c r="E2" s="66" t="s">
        <v>8</v>
      </c>
      <c r="F2" s="66" t="s">
        <v>12</v>
      </c>
      <c r="G2" s="66" t="s">
        <v>0</v>
      </c>
      <c r="H2" s="312" t="s">
        <v>49</v>
      </c>
      <c r="I2" s="66" t="s">
        <v>37</v>
      </c>
      <c r="J2" s="67" t="s">
        <v>38</v>
      </c>
    </row>
    <row r="3" spans="1:10" s="2" customFormat="1">
      <c r="A3" s="146"/>
      <c r="B3" s="147">
        <v>1</v>
      </c>
      <c r="C3" s="148">
        <v>2</v>
      </c>
      <c r="D3" s="148">
        <v>3</v>
      </c>
      <c r="E3" s="148">
        <v>4</v>
      </c>
      <c r="F3" s="148">
        <v>5</v>
      </c>
      <c r="G3" s="148">
        <v>6</v>
      </c>
      <c r="H3" s="127"/>
      <c r="I3" s="148">
        <v>8</v>
      </c>
      <c r="J3" s="149">
        <v>9</v>
      </c>
    </row>
    <row r="4" spans="1:10" s="2" customFormat="1" ht="12.75" customHeight="1">
      <c r="A4" s="542">
        <v>1</v>
      </c>
      <c r="B4" s="542" t="s">
        <v>6</v>
      </c>
      <c r="C4" s="542">
        <v>32700</v>
      </c>
      <c r="D4" s="542" t="s">
        <v>670</v>
      </c>
      <c r="E4" s="542">
        <v>1</v>
      </c>
      <c r="F4" s="542" t="s">
        <v>1020</v>
      </c>
      <c r="G4" s="541" t="s">
        <v>1207</v>
      </c>
      <c r="H4" s="541" t="s">
        <v>1208</v>
      </c>
      <c r="I4" s="541" t="s">
        <v>668</v>
      </c>
      <c r="J4" s="292"/>
    </row>
    <row r="5" spans="1:10" s="2" customFormat="1" ht="25.5">
      <c r="A5" s="542">
        <v>2</v>
      </c>
      <c r="B5" s="542" t="s">
        <v>6</v>
      </c>
      <c r="C5" s="542">
        <v>32700</v>
      </c>
      <c r="D5" s="542" t="s">
        <v>670</v>
      </c>
      <c r="E5" s="542">
        <v>3</v>
      </c>
      <c r="F5" s="542" t="s">
        <v>1209</v>
      </c>
      <c r="G5" s="541" t="s">
        <v>618</v>
      </c>
      <c r="H5" s="541" t="s">
        <v>1210</v>
      </c>
      <c r="I5" s="541" t="s">
        <v>668</v>
      </c>
      <c r="J5" s="292"/>
    </row>
    <row r="6" spans="1:10">
      <c r="A6" s="541">
        <v>3</v>
      </c>
      <c r="B6" s="542" t="s">
        <v>6</v>
      </c>
      <c r="C6" s="542">
        <v>31001</v>
      </c>
      <c r="D6" s="542" t="s">
        <v>670</v>
      </c>
      <c r="E6" s="542">
        <v>4</v>
      </c>
      <c r="F6" s="542" t="s">
        <v>160</v>
      </c>
      <c r="G6" s="541" t="s">
        <v>1211</v>
      </c>
      <c r="H6" s="40" t="s">
        <v>1210</v>
      </c>
      <c r="I6" s="541" t="s">
        <v>668</v>
      </c>
      <c r="J6" s="292"/>
    </row>
    <row r="7" spans="1:10" ht="25.5">
      <c r="A7" s="541">
        <v>4</v>
      </c>
      <c r="B7" s="201" t="s">
        <v>219</v>
      </c>
      <c r="C7" s="201">
        <v>31001</v>
      </c>
      <c r="D7" s="201" t="s">
        <v>670</v>
      </c>
      <c r="E7" s="201">
        <v>4</v>
      </c>
      <c r="F7" s="201" t="s">
        <v>160</v>
      </c>
      <c r="G7" s="201" t="s">
        <v>1212</v>
      </c>
      <c r="H7" s="541" t="s">
        <v>1210</v>
      </c>
      <c r="I7" s="201" t="s">
        <v>668</v>
      </c>
      <c r="J7" s="110"/>
    </row>
    <row r="8" spans="1:10" ht="25.5">
      <c r="A8" s="541">
        <v>5</v>
      </c>
      <c r="B8" s="201" t="s">
        <v>6</v>
      </c>
      <c r="C8" s="201">
        <v>31001</v>
      </c>
      <c r="D8" s="201" t="s">
        <v>670</v>
      </c>
      <c r="E8" s="201">
        <v>4</v>
      </c>
      <c r="F8" s="201" t="s">
        <v>161</v>
      </c>
      <c r="G8" s="201" t="s">
        <v>1213</v>
      </c>
      <c r="H8" s="541" t="s">
        <v>1210</v>
      </c>
      <c r="I8" s="542" t="s">
        <v>668</v>
      </c>
      <c r="J8" s="110"/>
    </row>
    <row r="9" spans="1:10" ht="25.5" customHeight="1">
      <c r="A9" s="542">
        <v>6</v>
      </c>
      <c r="B9" s="201" t="s">
        <v>6</v>
      </c>
      <c r="C9" s="201">
        <v>31001</v>
      </c>
      <c r="D9" s="201" t="s">
        <v>670</v>
      </c>
      <c r="E9" s="201">
        <v>4</v>
      </c>
      <c r="F9" s="201" t="s">
        <v>169</v>
      </c>
      <c r="G9" s="201" t="s">
        <v>1214</v>
      </c>
      <c r="H9" s="541" t="s">
        <v>1215</v>
      </c>
      <c r="I9" s="201"/>
      <c r="J9" s="545" t="s">
        <v>1216</v>
      </c>
    </row>
    <row r="10" spans="1:10" ht="25.5" customHeight="1">
      <c r="A10" s="542">
        <v>7</v>
      </c>
      <c r="B10" s="201" t="s">
        <v>219</v>
      </c>
      <c r="C10" s="201">
        <v>31300</v>
      </c>
      <c r="D10" s="201" t="s">
        <v>175</v>
      </c>
      <c r="E10" s="201">
        <v>2</v>
      </c>
      <c r="F10" s="201" t="s">
        <v>176</v>
      </c>
      <c r="G10" s="201" t="s">
        <v>1217</v>
      </c>
      <c r="H10" s="541" t="s">
        <v>1210</v>
      </c>
      <c r="I10" s="201" t="s">
        <v>668</v>
      </c>
      <c r="J10" s="545"/>
    </row>
    <row r="11" spans="1:10" ht="25.5">
      <c r="A11" s="542">
        <v>8</v>
      </c>
      <c r="B11" s="542" t="s">
        <v>6</v>
      </c>
      <c r="C11" s="542">
        <v>31300</v>
      </c>
      <c r="D11" s="542" t="s">
        <v>175</v>
      </c>
      <c r="E11" s="542">
        <v>3</v>
      </c>
      <c r="F11" s="542" t="s">
        <v>177</v>
      </c>
      <c r="G11" s="201" t="s">
        <v>1218</v>
      </c>
      <c r="H11" s="541" t="s">
        <v>1219</v>
      </c>
      <c r="I11" s="542" t="s">
        <v>668</v>
      </c>
      <c r="J11" s="545"/>
    </row>
    <row r="12" spans="1:10" ht="25.5">
      <c r="A12" s="541">
        <v>9</v>
      </c>
      <c r="B12" s="542" t="s">
        <v>6</v>
      </c>
      <c r="C12" s="542">
        <v>31300</v>
      </c>
      <c r="D12" s="542" t="s">
        <v>175</v>
      </c>
      <c r="E12" s="542">
        <v>3</v>
      </c>
      <c r="F12" s="542" t="s">
        <v>177</v>
      </c>
      <c r="G12" s="201" t="s">
        <v>1220</v>
      </c>
      <c r="H12" s="541" t="s">
        <v>1221</v>
      </c>
      <c r="I12" s="201" t="s">
        <v>668</v>
      </c>
      <c r="J12" s="545"/>
    </row>
    <row r="13" spans="1:10" ht="25.5">
      <c r="A13" s="541">
        <v>10</v>
      </c>
      <c r="B13" s="542" t="s">
        <v>6</v>
      </c>
      <c r="C13" s="542">
        <v>31300</v>
      </c>
      <c r="D13" s="542" t="s">
        <v>175</v>
      </c>
      <c r="E13" s="542">
        <v>3</v>
      </c>
      <c r="F13" s="542" t="s">
        <v>177</v>
      </c>
      <c r="G13" s="201" t="s">
        <v>1222</v>
      </c>
      <c r="H13" s="541" t="s">
        <v>1223</v>
      </c>
      <c r="I13" s="201" t="s">
        <v>669</v>
      </c>
      <c r="J13" s="545"/>
    </row>
    <row r="14" spans="1:10" ht="25.5">
      <c r="A14" s="541">
        <v>11</v>
      </c>
      <c r="B14" s="542" t="s">
        <v>6</v>
      </c>
      <c r="C14" s="542">
        <v>30601</v>
      </c>
      <c r="D14" s="542" t="s">
        <v>175</v>
      </c>
      <c r="E14" s="542">
        <v>4</v>
      </c>
      <c r="F14" s="542" t="s">
        <v>677</v>
      </c>
      <c r="G14" s="201" t="s">
        <v>1224</v>
      </c>
      <c r="H14" s="541" t="s">
        <v>1219</v>
      </c>
      <c r="I14" s="542" t="s">
        <v>668</v>
      </c>
      <c r="J14" s="545"/>
    </row>
    <row r="15" spans="1:10" ht="25.5">
      <c r="A15" s="542">
        <v>12</v>
      </c>
      <c r="B15" s="542" t="s">
        <v>6</v>
      </c>
      <c r="C15" s="542">
        <v>30601</v>
      </c>
      <c r="D15" s="542" t="s">
        <v>175</v>
      </c>
      <c r="E15" s="542">
        <v>4</v>
      </c>
      <c r="F15" s="542" t="s">
        <v>679</v>
      </c>
      <c r="G15" s="201" t="s">
        <v>680</v>
      </c>
      <c r="H15" s="541" t="s">
        <v>1223</v>
      </c>
      <c r="I15" s="201" t="s">
        <v>668</v>
      </c>
      <c r="J15" s="545"/>
    </row>
    <row r="16" spans="1:10" ht="25.5">
      <c r="A16" s="542">
        <v>13</v>
      </c>
      <c r="B16" s="542" t="s">
        <v>6</v>
      </c>
      <c r="C16" s="542">
        <v>30601</v>
      </c>
      <c r="D16" s="542" t="s">
        <v>175</v>
      </c>
      <c r="E16" s="542">
        <v>4</v>
      </c>
      <c r="F16" s="542" t="s">
        <v>679</v>
      </c>
      <c r="G16" s="201" t="s">
        <v>1225</v>
      </c>
      <c r="H16" s="541" t="s">
        <v>1223</v>
      </c>
      <c r="I16" s="201" t="s">
        <v>668</v>
      </c>
      <c r="J16" s="545"/>
    </row>
    <row r="17" spans="1:10" ht="25.5">
      <c r="A17" s="541">
        <v>14</v>
      </c>
      <c r="B17" s="542" t="s">
        <v>6</v>
      </c>
      <c r="C17" s="542">
        <v>30601</v>
      </c>
      <c r="D17" s="542" t="s">
        <v>175</v>
      </c>
      <c r="E17" s="542">
        <v>5</v>
      </c>
      <c r="F17" s="542" t="s">
        <v>681</v>
      </c>
      <c r="G17" s="201" t="s">
        <v>1226</v>
      </c>
      <c r="H17" s="541" t="s">
        <v>1227</v>
      </c>
      <c r="I17" s="201"/>
      <c r="J17" s="545" t="s">
        <v>1228</v>
      </c>
    </row>
    <row r="18" spans="1:10" ht="25.5">
      <c r="A18" s="287">
        <v>15</v>
      </c>
      <c r="B18" s="542" t="s">
        <v>219</v>
      </c>
      <c r="C18" s="542" t="s">
        <v>486</v>
      </c>
      <c r="D18" s="542" t="s">
        <v>180</v>
      </c>
      <c r="E18" s="288">
        <v>1</v>
      </c>
      <c r="F18" s="542" t="s">
        <v>691</v>
      </c>
      <c r="G18" s="201" t="s">
        <v>1047</v>
      </c>
      <c r="H18" s="541" t="s">
        <v>1229</v>
      </c>
      <c r="I18" s="201" t="s">
        <v>668</v>
      </c>
      <c r="J18" s="110"/>
    </row>
    <row r="19" spans="1:10" ht="24.75" customHeight="1">
      <c r="A19" s="287">
        <v>16</v>
      </c>
      <c r="B19" s="542" t="s">
        <v>6</v>
      </c>
      <c r="C19" s="288">
        <v>30602</v>
      </c>
      <c r="D19" s="542" t="s">
        <v>185</v>
      </c>
      <c r="E19" s="288">
        <v>4</v>
      </c>
      <c r="F19" s="542" t="s">
        <v>186</v>
      </c>
      <c r="G19" s="201" t="s">
        <v>1230</v>
      </c>
      <c r="H19" s="541" t="s">
        <v>1231</v>
      </c>
      <c r="I19" s="201" t="s">
        <v>668</v>
      </c>
      <c r="J19" s="44"/>
    </row>
    <row r="20" spans="1:10" ht="25.5">
      <c r="A20" s="288">
        <v>17</v>
      </c>
      <c r="B20" s="542" t="s">
        <v>6</v>
      </c>
      <c r="C20" s="542">
        <v>30602</v>
      </c>
      <c r="D20" s="542" t="s">
        <v>185</v>
      </c>
      <c r="E20" s="542">
        <v>4</v>
      </c>
      <c r="F20" s="542" t="s">
        <v>186</v>
      </c>
      <c r="G20" s="201" t="s">
        <v>1230</v>
      </c>
      <c r="H20" s="541" t="s">
        <v>1231</v>
      </c>
      <c r="I20" s="201" t="s">
        <v>668</v>
      </c>
      <c r="J20" s="44"/>
    </row>
    <row r="21" spans="1:10" ht="25.5">
      <c r="A21" s="288">
        <v>18</v>
      </c>
      <c r="B21" s="542" t="s">
        <v>6</v>
      </c>
      <c r="C21" s="542">
        <v>30602</v>
      </c>
      <c r="D21" s="542" t="s">
        <v>185</v>
      </c>
      <c r="E21" s="542">
        <v>4</v>
      </c>
      <c r="F21" s="542" t="s">
        <v>187</v>
      </c>
      <c r="G21" s="201" t="s">
        <v>1232</v>
      </c>
      <c r="H21" s="541" t="s">
        <v>1210</v>
      </c>
      <c r="I21" s="201" t="s">
        <v>668</v>
      </c>
      <c r="J21" s="110"/>
    </row>
    <row r="22" spans="1:10" ht="25.5">
      <c r="A22" s="287">
        <v>19</v>
      </c>
      <c r="B22" s="542" t="s">
        <v>6</v>
      </c>
      <c r="C22" s="288">
        <v>32401</v>
      </c>
      <c r="D22" s="542" t="s">
        <v>188</v>
      </c>
      <c r="E22" s="288">
        <v>4</v>
      </c>
      <c r="F22" s="542" t="s">
        <v>189</v>
      </c>
      <c r="G22" s="201" t="s">
        <v>1234</v>
      </c>
      <c r="H22" s="541" t="s">
        <v>1233</v>
      </c>
      <c r="I22" s="201" t="s">
        <v>668</v>
      </c>
      <c r="J22" s="110"/>
    </row>
    <row r="23" spans="1:10">
      <c r="A23" s="145"/>
      <c r="B23" s="199"/>
      <c r="C23" s="199"/>
      <c r="D23" s="199"/>
      <c r="E23" s="199"/>
      <c r="F23" s="148"/>
      <c r="G23" s="200"/>
      <c r="H23" s="201"/>
      <c r="I23" s="200"/>
      <c r="J23" s="110"/>
    </row>
    <row r="24" spans="1:10">
      <c r="A24" s="203"/>
      <c r="B24" s="199"/>
      <c r="C24" s="199"/>
      <c r="D24" s="199"/>
      <c r="E24" s="199"/>
      <c r="F24" s="199"/>
      <c r="G24" s="200"/>
      <c r="H24" s="311"/>
      <c r="I24" s="200"/>
      <c r="J24" s="42"/>
    </row>
    <row r="25" spans="1:10">
      <c r="A25" s="203"/>
      <c r="B25" s="9"/>
      <c r="C25" s="157"/>
      <c r="D25" s="156"/>
      <c r="E25" s="215"/>
      <c r="F25" s="215"/>
      <c r="G25" s="216"/>
      <c r="H25" s="201"/>
      <c r="I25" s="216"/>
      <c r="J25" s="9"/>
    </row>
    <row r="26" spans="1:10">
      <c r="A26" s="216"/>
      <c r="B26" s="9"/>
      <c r="C26" s="157"/>
      <c r="D26" s="156"/>
      <c r="E26" s="215"/>
      <c r="F26" s="215"/>
      <c r="G26" s="216"/>
      <c r="H26" s="311"/>
      <c r="I26" s="216"/>
      <c r="J26" s="202"/>
    </row>
    <row r="27" spans="1:10">
      <c r="A27" s="9"/>
      <c r="B27" s="9"/>
      <c r="C27" s="157"/>
      <c r="D27" s="156"/>
      <c r="E27" s="215"/>
      <c r="F27" s="215"/>
      <c r="G27" s="202"/>
      <c r="H27" s="311"/>
      <c r="I27" s="216"/>
      <c r="J27" s="9"/>
    </row>
    <row r="28" spans="1:10">
      <c r="A28" s="9"/>
      <c r="B28" s="9"/>
      <c r="C28" s="157"/>
      <c r="D28" s="156"/>
      <c r="E28" s="215"/>
      <c r="F28" s="215"/>
      <c r="G28" s="216"/>
      <c r="H28" s="217"/>
      <c r="I28" s="216"/>
      <c r="J28" s="9"/>
    </row>
    <row r="29" spans="1:10">
      <c r="A29" s="9"/>
      <c r="B29" s="9"/>
      <c r="C29" s="157"/>
      <c r="D29" s="156"/>
      <c r="E29" s="215"/>
      <c r="F29" s="215"/>
      <c r="G29" s="216"/>
      <c r="H29" s="217"/>
      <c r="I29" s="216"/>
      <c r="J29" s="9"/>
    </row>
    <row r="30" spans="1:10">
      <c r="A30" s="9"/>
      <c r="C30" s="156"/>
      <c r="D30" s="156"/>
      <c r="E30" s="213"/>
      <c r="F30" s="214"/>
      <c r="G30" s="216"/>
      <c r="H30" s="217"/>
      <c r="I30" s="216"/>
      <c r="J30" s="9"/>
    </row>
    <row r="31" spans="1:10">
      <c r="A31" s="9"/>
      <c r="C31" s="156"/>
      <c r="D31" s="156"/>
      <c r="E31" s="213"/>
      <c r="F31" s="214"/>
      <c r="G31" s="216"/>
      <c r="H31" s="311"/>
      <c r="I31" s="216"/>
      <c r="J31" s="9"/>
    </row>
    <row r="32" spans="1:10">
      <c r="A32" s="9"/>
      <c r="B32" s="9"/>
      <c r="C32" s="157"/>
      <c r="D32" s="156"/>
      <c r="E32" s="215"/>
      <c r="F32" s="216"/>
      <c r="G32" s="216"/>
      <c r="H32" s="311"/>
      <c r="I32" s="216"/>
      <c r="J32" s="9"/>
    </row>
    <row r="33" spans="1:10">
      <c r="A33" s="9"/>
      <c r="B33" s="9"/>
      <c r="C33" s="9"/>
      <c r="D33" s="9"/>
      <c r="E33" s="9"/>
      <c r="F33" s="9"/>
      <c r="G33" s="9"/>
      <c r="H33" s="311"/>
      <c r="I33" s="9"/>
      <c r="J33" s="9"/>
    </row>
    <row r="34" spans="1:10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>
      <c r="H38" s="9"/>
    </row>
  </sheetData>
  <sheetProtection insertRows="0"/>
  <phoneticPr fontId="1" type="noConversion"/>
  <pageMargins left="0.34" right="0.17" top="0.79" bottom="0.86" header="0.51181102362204722" footer="0.5118110236220472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49"/>
  <sheetViews>
    <sheetView tabSelected="1" zoomScale="90" zoomScaleNormal="90" workbookViewId="0">
      <pane xSplit="5" ySplit="4" topLeftCell="F74" activePane="bottomRight" state="frozen"/>
      <selection pane="topRight" activeCell="F1" sqref="F1"/>
      <selection pane="bottomLeft" activeCell="A5" sqref="A5"/>
      <selection pane="bottomRight" activeCell="G118" sqref="G118"/>
    </sheetView>
  </sheetViews>
  <sheetFormatPr defaultRowHeight="15"/>
  <cols>
    <col min="1" max="1" width="6.7109375" customWidth="1"/>
    <col min="2" max="2" width="9.5703125" customWidth="1"/>
    <col min="3" max="3" width="24" customWidth="1"/>
    <col min="4" max="4" width="4.85546875" customWidth="1"/>
    <col min="5" max="5" width="13.28515625" customWidth="1"/>
    <col min="6" max="8" width="7.7109375" customWidth="1"/>
    <col min="9" max="9" width="36" customWidth="1"/>
    <col min="10" max="16" width="7.7109375" customWidth="1"/>
    <col min="17" max="17" width="18" customWidth="1"/>
  </cols>
  <sheetData>
    <row r="1" spans="1:17" ht="15.75" thickBot="1">
      <c r="A1" s="1" t="s">
        <v>55</v>
      </c>
      <c r="B1" s="2"/>
      <c r="C1" s="2"/>
      <c r="D1" s="2"/>
      <c r="E1" s="2"/>
      <c r="F1" s="10"/>
      <c r="G1" s="10"/>
      <c r="H1" s="2"/>
      <c r="I1" s="2"/>
      <c r="J1" s="2"/>
      <c r="K1" s="2"/>
      <c r="L1" s="2"/>
      <c r="M1" s="2"/>
      <c r="N1" s="2"/>
      <c r="O1" s="2"/>
      <c r="P1" s="2"/>
    </row>
    <row r="2" spans="1:17" ht="75.75" customHeight="1">
      <c r="A2" s="627" t="s">
        <v>11</v>
      </c>
      <c r="B2" s="614" t="s">
        <v>52</v>
      </c>
      <c r="C2" s="614" t="s">
        <v>19</v>
      </c>
      <c r="D2" s="614" t="s">
        <v>8</v>
      </c>
      <c r="E2" s="614" t="s">
        <v>12</v>
      </c>
      <c r="F2" s="672" t="s">
        <v>20</v>
      </c>
      <c r="G2" s="675" t="s">
        <v>62</v>
      </c>
      <c r="H2" s="675" t="s">
        <v>60</v>
      </c>
      <c r="I2" s="675" t="s">
        <v>61</v>
      </c>
      <c r="J2" s="614" t="s">
        <v>13</v>
      </c>
      <c r="K2" s="614" t="s">
        <v>22</v>
      </c>
      <c r="L2" s="617" t="s">
        <v>51</v>
      </c>
      <c r="M2" s="619"/>
      <c r="N2" s="614" t="s">
        <v>14</v>
      </c>
      <c r="O2" s="614" t="s">
        <v>53</v>
      </c>
      <c r="P2" s="620" t="s">
        <v>18</v>
      </c>
    </row>
    <row r="3" spans="1:17" ht="63.75" customHeight="1">
      <c r="A3" s="629"/>
      <c r="B3" s="626"/>
      <c r="C3" s="616"/>
      <c r="D3" s="616"/>
      <c r="E3" s="616"/>
      <c r="F3" s="673"/>
      <c r="G3" s="676"/>
      <c r="H3" s="676"/>
      <c r="I3" s="676"/>
      <c r="J3" s="626"/>
      <c r="K3" s="626"/>
      <c r="L3" s="8" t="s">
        <v>15</v>
      </c>
      <c r="M3" s="8" t="s">
        <v>16</v>
      </c>
      <c r="N3" s="626"/>
      <c r="O3" s="626"/>
      <c r="P3" s="674"/>
    </row>
    <row r="4" spans="1:17" ht="14.1" customHeight="1" thickBot="1">
      <c r="A4" s="130">
        <v>1</v>
      </c>
      <c r="B4" s="131">
        <v>2</v>
      </c>
      <c r="C4" s="131">
        <v>3</v>
      </c>
      <c r="D4" s="131">
        <v>4</v>
      </c>
      <c r="E4" s="131">
        <v>5</v>
      </c>
      <c r="F4" s="132">
        <v>6</v>
      </c>
      <c r="G4" s="132">
        <v>7</v>
      </c>
      <c r="H4" s="105">
        <v>8</v>
      </c>
      <c r="I4" s="105">
        <v>9</v>
      </c>
      <c r="J4" s="105">
        <v>10</v>
      </c>
      <c r="K4" s="131">
        <v>11</v>
      </c>
      <c r="L4" s="131">
        <v>12</v>
      </c>
      <c r="M4" s="131">
        <v>13</v>
      </c>
      <c r="N4" s="131">
        <v>14</v>
      </c>
      <c r="O4" s="139">
        <v>15</v>
      </c>
      <c r="P4" s="140">
        <v>16</v>
      </c>
      <c r="Q4" s="65"/>
    </row>
    <row r="5" spans="1:17" ht="14.1" customHeight="1">
      <c r="A5" s="150" t="s">
        <v>6</v>
      </c>
      <c r="B5" s="151" t="str">
        <f>'Форма 1'!B5</f>
        <v>32700.62</v>
      </c>
      <c r="C5" s="151" t="str">
        <f>'Форма 1'!C5</f>
        <v xml:space="preserve">Филология </v>
      </c>
      <c r="D5" s="151">
        <f>'Форма 1'!D5</f>
        <v>1</v>
      </c>
      <c r="E5" s="151" t="str">
        <f>'Форма 1'!E5</f>
        <v>РО-13-ОФ</v>
      </c>
      <c r="F5" s="128">
        <f>SUM('Форма 1'!K5+'Форма 1'!J5)</f>
        <v>7</v>
      </c>
      <c r="G5" s="129">
        <v>0</v>
      </c>
      <c r="H5" s="49">
        <v>0</v>
      </c>
      <c r="I5" s="49"/>
      <c r="J5" s="49">
        <v>1</v>
      </c>
      <c r="K5" s="49">
        <v>6</v>
      </c>
      <c r="L5" s="49">
        <v>0</v>
      </c>
      <c r="M5" s="49">
        <v>0</v>
      </c>
      <c r="N5" s="49">
        <v>0</v>
      </c>
      <c r="O5" s="70">
        <f>IF(AND(SUM(J5:M5)=0,F5=0),0,SUM(J5:M5)/F5)</f>
        <v>1</v>
      </c>
      <c r="P5" s="71">
        <f>IF(AND(SUM(J5:K5)=0,F5=0),0,SUM(J5:K5)/F5)</f>
        <v>1</v>
      </c>
      <c r="Q5" s="65" t="str">
        <f>IF(F5=SUM(G5:H5,J5:N5), " ","ОШИБКА")</f>
        <v xml:space="preserve"> </v>
      </c>
    </row>
    <row r="6" spans="1:17" ht="14.1" customHeight="1">
      <c r="A6" s="152" t="s">
        <v>7</v>
      </c>
      <c r="B6" s="151">
        <f>'Форма 1'!B6</f>
        <v>0</v>
      </c>
      <c r="C6" s="151">
        <f>'Форма 1'!C6</f>
        <v>0</v>
      </c>
      <c r="D6" s="151">
        <f>'Форма 1'!D6</f>
        <v>0</v>
      </c>
      <c r="E6" s="151">
        <f>'Форма 1'!E6</f>
        <v>0</v>
      </c>
      <c r="F6" s="128">
        <f>SUM('Форма 1'!K6+'Форма 1'!J6)</f>
        <v>0</v>
      </c>
      <c r="G6" s="47"/>
      <c r="H6" s="48"/>
      <c r="I6" s="48"/>
      <c r="J6" s="48"/>
      <c r="K6" s="49"/>
      <c r="L6" s="49"/>
      <c r="M6" s="49"/>
      <c r="N6" s="49"/>
      <c r="O6" s="86">
        <f t="shared" ref="O6:O30" si="0">IF(AND(SUM(J6:M6)=0,F6=0),0,SUM(J6:M6)/F6)</f>
        <v>0</v>
      </c>
      <c r="P6" s="133">
        <f t="shared" ref="P6:P30" si="1">IF(AND(SUM(J6:K6)=0,F6=0),0,SUM(J6:K6)/F6)</f>
        <v>0</v>
      </c>
      <c r="Q6" s="65" t="str">
        <f t="shared" ref="Q6:Q69" si="2">IF(F6=SUM(G6:H6,J6:N6), " ","ОШИБКА")</f>
        <v xml:space="preserve"> </v>
      </c>
    </row>
    <row r="7" spans="1:17" ht="14.1" customHeight="1">
      <c r="A7" s="152" t="s">
        <v>45</v>
      </c>
      <c r="B7" s="151">
        <f>'Форма 1'!B7</f>
        <v>0</v>
      </c>
      <c r="C7" s="151">
        <f>'Форма 1'!C7</f>
        <v>0</v>
      </c>
      <c r="D7" s="151">
        <f>'Форма 1'!D7</f>
        <v>0</v>
      </c>
      <c r="E7" s="151">
        <f>'Форма 1'!E7</f>
        <v>0</v>
      </c>
      <c r="F7" s="128">
        <f>SUM('Форма 1'!K7+'Форма 1'!J7)</f>
        <v>0</v>
      </c>
      <c r="G7" s="47">
        <v>0</v>
      </c>
      <c r="H7" s="48">
        <v>0</v>
      </c>
      <c r="I7" s="48"/>
      <c r="J7" s="48">
        <v>0</v>
      </c>
      <c r="K7" s="49">
        <v>0</v>
      </c>
      <c r="L7" s="49">
        <v>0</v>
      </c>
      <c r="M7" s="49">
        <v>0</v>
      </c>
      <c r="N7" s="49">
        <v>0</v>
      </c>
      <c r="O7" s="86">
        <f t="shared" si="0"/>
        <v>0</v>
      </c>
      <c r="P7" s="133">
        <f t="shared" si="1"/>
        <v>0</v>
      </c>
      <c r="Q7" s="65" t="str">
        <f t="shared" si="2"/>
        <v xml:space="preserve"> </v>
      </c>
    </row>
    <row r="8" spans="1:17" ht="14.1" customHeight="1">
      <c r="A8" s="152" t="s">
        <v>6</v>
      </c>
      <c r="B8" s="151" t="str">
        <f>'Форма 1'!B8</f>
        <v>32700.62</v>
      </c>
      <c r="C8" s="151" t="str">
        <f>'Форма 1'!C8</f>
        <v xml:space="preserve">Филология </v>
      </c>
      <c r="D8" s="151">
        <f>'Форма 1'!D8</f>
        <v>1</v>
      </c>
      <c r="E8" s="151" t="str">
        <f>'Форма 1'!E8</f>
        <v>РО-13-Прик</v>
      </c>
      <c r="F8" s="128">
        <f>SUM('Форма 1'!K8+'Форма 1'!J8)</f>
        <v>7</v>
      </c>
      <c r="G8" s="47">
        <v>0</v>
      </c>
      <c r="H8" s="48">
        <v>1</v>
      </c>
      <c r="I8" s="48" t="s">
        <v>112</v>
      </c>
      <c r="J8" s="48">
        <v>2</v>
      </c>
      <c r="K8" s="49">
        <v>3</v>
      </c>
      <c r="L8" s="49">
        <v>1</v>
      </c>
      <c r="M8" s="49">
        <v>0</v>
      </c>
      <c r="N8" s="49">
        <v>0</v>
      </c>
      <c r="O8" s="86">
        <f t="shared" si="0"/>
        <v>0.8571428571428571</v>
      </c>
      <c r="P8" s="133">
        <f t="shared" si="1"/>
        <v>0.7142857142857143</v>
      </c>
      <c r="Q8" s="65" t="str">
        <f t="shared" si="2"/>
        <v xml:space="preserve"> </v>
      </c>
    </row>
    <row r="9" spans="1:17" ht="14.1" customHeight="1">
      <c r="A9" s="152" t="s">
        <v>7</v>
      </c>
      <c r="B9" s="151">
        <f>'Форма 1'!B9</f>
        <v>0</v>
      </c>
      <c r="C9" s="151">
        <f>'Форма 1'!C9</f>
        <v>0</v>
      </c>
      <c r="D9" s="151">
        <f>'Форма 1'!D9</f>
        <v>0</v>
      </c>
      <c r="E9" s="151">
        <f>'Форма 1'!E9</f>
        <v>0</v>
      </c>
      <c r="F9" s="128">
        <f>SUM('Форма 1'!K9+'Форма 1'!J9)</f>
        <v>0</v>
      </c>
      <c r="G9" s="47"/>
      <c r="H9" s="48"/>
      <c r="I9" s="48"/>
      <c r="J9" s="48"/>
      <c r="K9" s="49"/>
      <c r="L9" s="49"/>
      <c r="M9" s="49"/>
      <c r="N9" s="49"/>
      <c r="O9" s="86">
        <f t="shared" si="0"/>
        <v>0</v>
      </c>
      <c r="P9" s="133">
        <f t="shared" si="1"/>
        <v>0</v>
      </c>
      <c r="Q9" s="65" t="str">
        <f t="shared" si="2"/>
        <v xml:space="preserve"> </v>
      </c>
    </row>
    <row r="10" spans="1:17" ht="14.1" customHeight="1">
      <c r="A10" s="152" t="s">
        <v>45</v>
      </c>
      <c r="B10" s="151" t="str">
        <f>'Форма 1'!B10</f>
        <v>32700.62</v>
      </c>
      <c r="C10" s="151" t="str">
        <f>'Форма 1'!C10</f>
        <v xml:space="preserve">Филология </v>
      </c>
      <c r="D10" s="151">
        <f>'Форма 1'!D10</f>
        <v>1</v>
      </c>
      <c r="E10" s="151" t="str">
        <f>'Форма 1'!E10</f>
        <v>РО-13-Прик</v>
      </c>
      <c r="F10" s="128">
        <f>SUM('Форма 1'!K10+'Форма 1'!J10)</f>
        <v>2</v>
      </c>
      <c r="G10" s="47">
        <v>0</v>
      </c>
      <c r="H10" s="48">
        <v>0</v>
      </c>
      <c r="I10" s="48"/>
      <c r="J10" s="48">
        <v>0</v>
      </c>
      <c r="K10" s="49">
        <v>1</v>
      </c>
      <c r="L10" s="49">
        <v>1</v>
      </c>
      <c r="M10" s="49">
        <v>0</v>
      </c>
      <c r="N10" s="49">
        <v>0</v>
      </c>
      <c r="O10" s="86">
        <f t="shared" si="0"/>
        <v>1</v>
      </c>
      <c r="P10" s="133">
        <f t="shared" si="1"/>
        <v>0.5</v>
      </c>
      <c r="Q10" s="65" t="str">
        <f t="shared" si="2"/>
        <v xml:space="preserve"> </v>
      </c>
    </row>
    <row r="11" spans="1:17" ht="14.1" customHeight="1">
      <c r="A11" s="152" t="s">
        <v>6</v>
      </c>
      <c r="B11" s="151" t="str">
        <f>'Форма 1'!B11</f>
        <v>32700.62</v>
      </c>
      <c r="C11" s="151" t="str">
        <f>'Форма 1'!C11</f>
        <v xml:space="preserve">Филология </v>
      </c>
      <c r="D11" s="151">
        <f>'Форма 1'!D11</f>
        <v>1</v>
      </c>
      <c r="E11" s="151" t="str">
        <f>'Форма 1'!E11</f>
        <v>РО-13-ПФД</v>
      </c>
      <c r="F11" s="128">
        <f>SUM('Форма 1'!K11+'Форма 1'!J11)</f>
        <v>8</v>
      </c>
      <c r="G11" s="47">
        <v>0</v>
      </c>
      <c r="H11" s="48">
        <v>1</v>
      </c>
      <c r="I11" s="48" t="s">
        <v>112</v>
      </c>
      <c r="J11" s="48">
        <v>0</v>
      </c>
      <c r="K11" s="49">
        <v>4</v>
      </c>
      <c r="L11" s="49">
        <v>2</v>
      </c>
      <c r="M11" s="49">
        <v>0</v>
      </c>
      <c r="N11" s="49">
        <v>1</v>
      </c>
      <c r="O11" s="86">
        <f t="shared" si="0"/>
        <v>0.75</v>
      </c>
      <c r="P11" s="133">
        <f t="shared" si="1"/>
        <v>0.5</v>
      </c>
      <c r="Q11" s="65" t="str">
        <f t="shared" si="2"/>
        <v xml:space="preserve"> </v>
      </c>
    </row>
    <row r="12" spans="1:17" ht="14.1" customHeight="1">
      <c r="A12" s="152" t="s">
        <v>7</v>
      </c>
      <c r="B12" s="151">
        <f>'Форма 1'!B12</f>
        <v>0</v>
      </c>
      <c r="C12" s="151">
        <f>'Форма 1'!C12</f>
        <v>0</v>
      </c>
      <c r="D12" s="151">
        <f>'Форма 1'!D12</f>
        <v>0</v>
      </c>
      <c r="E12" s="151">
        <f>'Форма 1'!E12</f>
        <v>0</v>
      </c>
      <c r="F12" s="128">
        <f>SUM('Форма 1'!K12+'Форма 1'!J12)</f>
        <v>0</v>
      </c>
      <c r="G12" s="47"/>
      <c r="H12" s="48"/>
      <c r="I12" s="48"/>
      <c r="J12" s="48"/>
      <c r="K12" s="49"/>
      <c r="L12" s="49"/>
      <c r="M12" s="49"/>
      <c r="N12" s="49"/>
      <c r="O12" s="86">
        <f t="shared" si="0"/>
        <v>0</v>
      </c>
      <c r="P12" s="133">
        <f t="shared" si="1"/>
        <v>0</v>
      </c>
      <c r="Q12" s="65" t="str">
        <f t="shared" si="2"/>
        <v xml:space="preserve"> </v>
      </c>
    </row>
    <row r="13" spans="1:17" ht="14.1" customHeight="1">
      <c r="A13" s="152" t="s">
        <v>45</v>
      </c>
      <c r="B13" s="151" t="str">
        <f>'Форма 1'!B13</f>
        <v>32700.62</v>
      </c>
      <c r="C13" s="151" t="str">
        <f>'Форма 1'!C13</f>
        <v xml:space="preserve">Филология </v>
      </c>
      <c r="D13" s="151">
        <f>'Форма 1'!D13</f>
        <v>1</v>
      </c>
      <c r="E13" s="151" t="str">
        <f>'Форма 1'!E13</f>
        <v>РО-13-ПФД</v>
      </c>
      <c r="F13" s="128">
        <f>SUM('Форма 1'!K13+'Форма 1'!J13)</f>
        <v>1</v>
      </c>
      <c r="G13" s="47">
        <v>0</v>
      </c>
      <c r="H13" s="48">
        <v>0</v>
      </c>
      <c r="I13" s="48"/>
      <c r="J13" s="48">
        <v>0</v>
      </c>
      <c r="K13" s="49">
        <v>1</v>
      </c>
      <c r="L13" s="49">
        <v>0</v>
      </c>
      <c r="M13" s="49">
        <v>0</v>
      </c>
      <c r="N13" s="49">
        <v>0</v>
      </c>
      <c r="O13" s="86">
        <f t="shared" si="0"/>
        <v>1</v>
      </c>
      <c r="P13" s="133">
        <f t="shared" si="1"/>
        <v>1</v>
      </c>
      <c r="Q13" s="65" t="str">
        <f t="shared" si="2"/>
        <v xml:space="preserve"> </v>
      </c>
    </row>
    <row r="14" spans="1:17" ht="14.1" customHeight="1">
      <c r="A14" s="152" t="s">
        <v>6</v>
      </c>
      <c r="B14" s="151" t="str">
        <f>'Форма 1'!B14</f>
        <v>32700.62</v>
      </c>
      <c r="C14" s="151" t="str">
        <f>'Форма 1'!C14</f>
        <v xml:space="preserve">Филология </v>
      </c>
      <c r="D14" s="151">
        <f>'Форма 1'!D14</f>
        <v>2</v>
      </c>
      <c r="E14" s="151" t="str">
        <f>'Форма 1'!E14</f>
        <v>РО-12-ОФ</v>
      </c>
      <c r="F14" s="128">
        <f>SUM('Форма 1'!K14+'Форма 1'!J14)</f>
        <v>11</v>
      </c>
      <c r="G14" s="47">
        <v>0</v>
      </c>
      <c r="H14" s="48">
        <v>0</v>
      </c>
      <c r="I14" s="48"/>
      <c r="J14" s="48">
        <v>0</v>
      </c>
      <c r="K14" s="49">
        <v>8</v>
      </c>
      <c r="L14" s="49">
        <v>0</v>
      </c>
      <c r="M14" s="49">
        <v>3</v>
      </c>
      <c r="N14" s="49">
        <v>0</v>
      </c>
      <c r="O14" s="86">
        <f t="shared" si="0"/>
        <v>1</v>
      </c>
      <c r="P14" s="133">
        <f t="shared" si="1"/>
        <v>0.72727272727272729</v>
      </c>
      <c r="Q14" s="65" t="str">
        <f t="shared" si="2"/>
        <v xml:space="preserve"> </v>
      </c>
    </row>
    <row r="15" spans="1:17" ht="14.1" customHeight="1">
      <c r="A15" s="152" t="s">
        <v>7</v>
      </c>
      <c r="B15" s="151">
        <f>'Форма 1'!B15</f>
        <v>0</v>
      </c>
      <c r="C15" s="151">
        <f>'Форма 1'!C15</f>
        <v>0</v>
      </c>
      <c r="D15" s="151">
        <f>'Форма 1'!D15</f>
        <v>0</v>
      </c>
      <c r="E15" s="151">
        <f>'Форма 1'!E15</f>
        <v>0</v>
      </c>
      <c r="F15" s="128">
        <f>SUM('Форма 1'!K15+'Форма 1'!J15)</f>
        <v>0</v>
      </c>
      <c r="G15" s="47"/>
      <c r="H15" s="48"/>
      <c r="I15" s="48"/>
      <c r="J15" s="48"/>
      <c r="K15" s="49"/>
      <c r="L15" s="49"/>
      <c r="M15" s="49"/>
      <c r="N15" s="49"/>
      <c r="O15" s="86">
        <f t="shared" si="0"/>
        <v>0</v>
      </c>
      <c r="P15" s="133">
        <f t="shared" si="1"/>
        <v>0</v>
      </c>
      <c r="Q15" s="65" t="str">
        <f t="shared" si="2"/>
        <v xml:space="preserve"> </v>
      </c>
    </row>
    <row r="16" spans="1:17" ht="14.1" customHeight="1">
      <c r="A16" s="152" t="s">
        <v>45</v>
      </c>
      <c r="B16" s="151" t="str">
        <f>'Форма 1'!B16</f>
        <v>32700.62</v>
      </c>
      <c r="C16" s="151" t="str">
        <f>'Форма 1'!C16</f>
        <v xml:space="preserve">Филология </v>
      </c>
      <c r="D16" s="151">
        <f>'Форма 1'!D16</f>
        <v>2</v>
      </c>
      <c r="E16" s="151" t="str">
        <f>'Форма 1'!E16</f>
        <v>РО-12-ОФ</v>
      </c>
      <c r="F16" s="128">
        <f>SUM('Форма 1'!K16+'Форма 1'!J16)</f>
        <v>1</v>
      </c>
      <c r="G16" s="47">
        <v>0</v>
      </c>
      <c r="H16" s="48">
        <v>0</v>
      </c>
      <c r="I16" s="310"/>
      <c r="J16" s="48">
        <v>0</v>
      </c>
      <c r="K16" s="49">
        <v>0</v>
      </c>
      <c r="L16" s="49">
        <v>0</v>
      </c>
      <c r="M16" s="49">
        <v>0</v>
      </c>
      <c r="N16" s="49">
        <v>1</v>
      </c>
      <c r="O16" s="86">
        <f t="shared" si="0"/>
        <v>0</v>
      </c>
      <c r="P16" s="133">
        <f t="shared" si="1"/>
        <v>0</v>
      </c>
      <c r="Q16" s="65" t="str">
        <f>IF(F16=SUM(G16:H16,J16:N16), " ","ОШИБКА")</f>
        <v xml:space="preserve"> </v>
      </c>
    </row>
    <row r="17" spans="1:17" ht="14.1" customHeight="1">
      <c r="A17" s="152" t="s">
        <v>6</v>
      </c>
      <c r="B17" s="151" t="str">
        <f>'Форма 1'!B17</f>
        <v>32700.62</v>
      </c>
      <c r="C17" s="151" t="str">
        <f>'Форма 1'!C17</f>
        <v xml:space="preserve">Филология </v>
      </c>
      <c r="D17" s="151">
        <f>'Форма 1'!D17</f>
        <v>2</v>
      </c>
      <c r="E17" s="151" t="str">
        <f>'Форма 1'!E17</f>
        <v>РО-12-Прик</v>
      </c>
      <c r="F17" s="128">
        <f>SUM('Форма 1'!K17+'Форма 1'!J17)</f>
        <v>8</v>
      </c>
      <c r="G17" s="47">
        <v>0</v>
      </c>
      <c r="H17" s="48">
        <v>0</v>
      </c>
      <c r="I17" s="48"/>
      <c r="J17" s="48">
        <v>0</v>
      </c>
      <c r="K17" s="49">
        <v>5</v>
      </c>
      <c r="L17" s="49">
        <v>3</v>
      </c>
      <c r="M17" s="49">
        <v>0</v>
      </c>
      <c r="N17" s="49">
        <v>0</v>
      </c>
      <c r="O17" s="86">
        <f t="shared" si="0"/>
        <v>1</v>
      </c>
      <c r="P17" s="133">
        <f t="shared" si="1"/>
        <v>0.625</v>
      </c>
      <c r="Q17" s="65" t="str">
        <f t="shared" si="2"/>
        <v xml:space="preserve"> </v>
      </c>
    </row>
    <row r="18" spans="1:17" ht="14.1" customHeight="1">
      <c r="A18" s="152" t="s">
        <v>7</v>
      </c>
      <c r="B18" s="151">
        <f>'Форма 1'!B18</f>
        <v>0</v>
      </c>
      <c r="C18" s="151">
        <f>'Форма 1'!C18</f>
        <v>0</v>
      </c>
      <c r="D18" s="151">
        <f>'Форма 1'!D18</f>
        <v>0</v>
      </c>
      <c r="E18" s="151">
        <f>'Форма 1'!E18</f>
        <v>0</v>
      </c>
      <c r="F18" s="128">
        <f>SUM('Форма 1'!K18+'Форма 1'!J18)</f>
        <v>0</v>
      </c>
      <c r="G18" s="47"/>
      <c r="H18" s="48"/>
      <c r="I18" s="48"/>
      <c r="J18" s="48"/>
      <c r="K18" s="49"/>
      <c r="L18" s="49"/>
      <c r="M18" s="49"/>
      <c r="N18" s="49"/>
      <c r="O18" s="86">
        <f t="shared" si="0"/>
        <v>0</v>
      </c>
      <c r="P18" s="133">
        <f t="shared" si="1"/>
        <v>0</v>
      </c>
      <c r="Q18" s="65" t="str">
        <f t="shared" si="2"/>
        <v xml:space="preserve"> </v>
      </c>
    </row>
    <row r="19" spans="1:17" ht="14.1" customHeight="1">
      <c r="A19" s="152" t="s">
        <v>45</v>
      </c>
      <c r="B19" s="151" t="str">
        <f>'Форма 1'!B19</f>
        <v>32700.62</v>
      </c>
      <c r="C19" s="151" t="str">
        <f>'Форма 1'!C19</f>
        <v xml:space="preserve">Филология </v>
      </c>
      <c r="D19" s="151">
        <f>'Форма 1'!D19</f>
        <v>2</v>
      </c>
      <c r="E19" s="151" t="str">
        <f>'Форма 1'!E19</f>
        <v>РО-12-Прик</v>
      </c>
      <c r="F19" s="128">
        <f>SUM('Форма 1'!K19+'Форма 1'!J19)</f>
        <v>1</v>
      </c>
      <c r="G19" s="47">
        <v>0</v>
      </c>
      <c r="H19" s="48">
        <v>0</v>
      </c>
      <c r="I19" s="48"/>
      <c r="J19" s="48">
        <v>0</v>
      </c>
      <c r="K19" s="49">
        <v>1</v>
      </c>
      <c r="L19" s="49">
        <v>0</v>
      </c>
      <c r="M19" s="49">
        <v>0</v>
      </c>
      <c r="N19" s="49">
        <v>0</v>
      </c>
      <c r="O19" s="86">
        <f t="shared" si="0"/>
        <v>1</v>
      </c>
      <c r="P19" s="133">
        <f t="shared" si="1"/>
        <v>1</v>
      </c>
      <c r="Q19" s="65" t="str">
        <f t="shared" si="2"/>
        <v xml:space="preserve"> </v>
      </c>
    </row>
    <row r="20" spans="1:17" ht="14.1" customHeight="1">
      <c r="A20" s="152" t="s">
        <v>6</v>
      </c>
      <c r="B20" s="151" t="str">
        <f>'Форма 1'!B20</f>
        <v>32700.62</v>
      </c>
      <c r="C20" s="151" t="str">
        <f>'Форма 1'!C20</f>
        <v xml:space="preserve">Филология </v>
      </c>
      <c r="D20" s="151">
        <f>'Форма 1'!D20</f>
        <v>2</v>
      </c>
      <c r="E20" s="151" t="str">
        <f>'Форма 1'!E20</f>
        <v>РО-12-ПФД</v>
      </c>
      <c r="F20" s="128">
        <f>SUM('Форма 1'!K20+'Форма 1'!J20)</f>
        <v>6</v>
      </c>
      <c r="G20" s="47">
        <v>0</v>
      </c>
      <c r="H20" s="48">
        <v>0</v>
      </c>
      <c r="I20" s="48"/>
      <c r="J20" s="48">
        <v>2</v>
      </c>
      <c r="K20" s="49">
        <v>3</v>
      </c>
      <c r="L20" s="49">
        <v>1</v>
      </c>
      <c r="M20" s="49">
        <v>0</v>
      </c>
      <c r="N20" s="49">
        <v>0</v>
      </c>
      <c r="O20" s="86">
        <f t="shared" si="0"/>
        <v>1</v>
      </c>
      <c r="P20" s="133">
        <f t="shared" si="1"/>
        <v>0.83333333333333337</v>
      </c>
      <c r="Q20" s="65" t="str">
        <f t="shared" si="2"/>
        <v xml:space="preserve"> </v>
      </c>
    </row>
    <row r="21" spans="1:17" ht="14.1" customHeight="1">
      <c r="A21" s="152" t="s">
        <v>7</v>
      </c>
      <c r="B21" s="151">
        <f>'Форма 1'!B21</f>
        <v>0</v>
      </c>
      <c r="C21" s="151">
        <f>'Форма 1'!C21</f>
        <v>0</v>
      </c>
      <c r="D21" s="151">
        <f>'Форма 1'!D21</f>
        <v>0</v>
      </c>
      <c r="E21" s="151">
        <f>'Форма 1'!E21</f>
        <v>0</v>
      </c>
      <c r="F21" s="128">
        <f>SUM('Форма 1'!K21+'Форма 1'!J21)</f>
        <v>0</v>
      </c>
      <c r="G21" s="47"/>
      <c r="H21" s="48"/>
      <c r="I21" s="48"/>
      <c r="J21" s="48"/>
      <c r="K21" s="49"/>
      <c r="L21" s="49"/>
      <c r="M21" s="49"/>
      <c r="N21" s="49"/>
      <c r="O21" s="86">
        <f t="shared" si="0"/>
        <v>0</v>
      </c>
      <c r="P21" s="133">
        <f t="shared" si="1"/>
        <v>0</v>
      </c>
      <c r="Q21" s="65" t="str">
        <f t="shared" si="2"/>
        <v xml:space="preserve"> </v>
      </c>
    </row>
    <row r="22" spans="1:17" ht="14.1" customHeight="1">
      <c r="A22" s="152" t="s">
        <v>45</v>
      </c>
      <c r="B22" s="151" t="str">
        <f>'Форма 1'!B22</f>
        <v>32700.62</v>
      </c>
      <c r="C22" s="151" t="str">
        <f>'Форма 1'!C22</f>
        <v xml:space="preserve">Филология </v>
      </c>
      <c r="D22" s="151">
        <f>'Форма 1'!D22</f>
        <v>2</v>
      </c>
      <c r="E22" s="151" t="str">
        <f>'Форма 1'!E22</f>
        <v>РО-12-ПФД</v>
      </c>
      <c r="F22" s="128">
        <f>SUM('Форма 1'!K22+'Форма 1'!J22)</f>
        <v>1</v>
      </c>
      <c r="G22" s="47"/>
      <c r="H22" s="48">
        <v>1</v>
      </c>
      <c r="I22" s="48" t="s">
        <v>112</v>
      </c>
      <c r="J22" s="48"/>
      <c r="K22" s="49"/>
      <c r="L22" s="49"/>
      <c r="M22" s="49"/>
      <c r="N22" s="49"/>
      <c r="O22" s="86">
        <f t="shared" si="0"/>
        <v>0</v>
      </c>
      <c r="P22" s="133">
        <f t="shared" si="1"/>
        <v>0</v>
      </c>
      <c r="Q22" s="65" t="str">
        <f t="shared" si="2"/>
        <v xml:space="preserve"> </v>
      </c>
    </row>
    <row r="23" spans="1:17" ht="14.1" customHeight="1">
      <c r="A23" s="152" t="s">
        <v>6</v>
      </c>
      <c r="B23" s="151" t="str">
        <f>'Форма 1'!B23</f>
        <v>32700.62</v>
      </c>
      <c r="C23" s="151" t="str">
        <f>'Форма 1'!C23</f>
        <v xml:space="preserve">Филология </v>
      </c>
      <c r="D23" s="151">
        <f>'Форма 1'!D23</f>
        <v>3</v>
      </c>
      <c r="E23" s="151" t="str">
        <f>'Форма 1'!E23</f>
        <v>РО-11-ОФ</v>
      </c>
      <c r="F23" s="128">
        <f>SUM('Форма 1'!K23+'Форма 1'!J23)</f>
        <v>8</v>
      </c>
      <c r="G23" s="47">
        <v>0</v>
      </c>
      <c r="H23" s="48">
        <v>0</v>
      </c>
      <c r="I23" s="48"/>
      <c r="J23" s="48">
        <v>3</v>
      </c>
      <c r="K23" s="49">
        <v>4</v>
      </c>
      <c r="L23" s="49">
        <v>1</v>
      </c>
      <c r="M23" s="49">
        <v>0</v>
      </c>
      <c r="N23" s="49">
        <v>0</v>
      </c>
      <c r="O23" s="86">
        <f t="shared" si="0"/>
        <v>1</v>
      </c>
      <c r="P23" s="133">
        <f t="shared" si="1"/>
        <v>0.875</v>
      </c>
      <c r="Q23" s="65" t="str">
        <f t="shared" si="2"/>
        <v xml:space="preserve"> </v>
      </c>
    </row>
    <row r="24" spans="1:17" ht="14.1" customHeight="1">
      <c r="A24" s="152" t="s">
        <v>7</v>
      </c>
      <c r="B24" s="151">
        <f>'Форма 1'!B24</f>
        <v>0</v>
      </c>
      <c r="C24" s="151">
        <f>'Форма 1'!C24</f>
        <v>0</v>
      </c>
      <c r="D24" s="151">
        <f>'Форма 1'!D24</f>
        <v>0</v>
      </c>
      <c r="E24" s="151">
        <f>'Форма 1'!E24</f>
        <v>0</v>
      </c>
      <c r="F24" s="128">
        <f>SUM('Форма 1'!K24+'Форма 1'!J24)</f>
        <v>0</v>
      </c>
      <c r="G24" s="47"/>
      <c r="H24" s="48"/>
      <c r="I24" s="48"/>
      <c r="J24" s="48"/>
      <c r="K24" s="49"/>
      <c r="L24" s="49"/>
      <c r="M24" s="49"/>
      <c r="N24" s="49"/>
      <c r="O24" s="86">
        <f t="shared" si="0"/>
        <v>0</v>
      </c>
      <c r="P24" s="133">
        <f t="shared" si="1"/>
        <v>0</v>
      </c>
      <c r="Q24" s="65" t="str">
        <f t="shared" si="2"/>
        <v xml:space="preserve"> </v>
      </c>
    </row>
    <row r="25" spans="1:17" ht="14.1" customHeight="1">
      <c r="A25" s="152" t="s">
        <v>45</v>
      </c>
      <c r="B25" s="151" t="str">
        <f>'Форма 1'!B25</f>
        <v>32700.62</v>
      </c>
      <c r="C25" s="151" t="str">
        <f>'Форма 1'!C25</f>
        <v xml:space="preserve">Филология </v>
      </c>
      <c r="D25" s="151">
        <f>'Форма 1'!D25</f>
        <v>3</v>
      </c>
      <c r="E25" s="151" t="str">
        <f>'Форма 1'!E25</f>
        <v>РО-11-ОФ</v>
      </c>
      <c r="F25" s="128">
        <f>SUM('Форма 1'!K25+'Форма 1'!J25)</f>
        <v>1</v>
      </c>
      <c r="G25" s="47">
        <v>0</v>
      </c>
      <c r="H25" s="48">
        <v>0</v>
      </c>
      <c r="I25" s="48"/>
      <c r="J25" s="48">
        <v>0</v>
      </c>
      <c r="K25" s="49">
        <v>0</v>
      </c>
      <c r="L25" s="49">
        <v>1</v>
      </c>
      <c r="M25" s="49">
        <v>0</v>
      </c>
      <c r="N25" s="49">
        <v>0</v>
      </c>
      <c r="O25" s="86">
        <f t="shared" si="0"/>
        <v>1</v>
      </c>
      <c r="P25" s="133">
        <f t="shared" si="1"/>
        <v>0</v>
      </c>
      <c r="Q25" s="65" t="str">
        <f t="shared" si="2"/>
        <v xml:space="preserve"> </v>
      </c>
    </row>
    <row r="26" spans="1:17" ht="14.1" customHeight="1">
      <c r="A26" s="152" t="s">
        <v>6</v>
      </c>
      <c r="B26" s="151" t="str">
        <f>'Форма 1'!B26</f>
        <v>32700.62</v>
      </c>
      <c r="C26" s="151" t="str">
        <f>'Форма 1'!C26</f>
        <v xml:space="preserve">Филология </v>
      </c>
      <c r="D26" s="151">
        <f>'Форма 1'!D26</f>
        <v>3</v>
      </c>
      <c r="E26" s="151" t="str">
        <f>'Форма 1'!E26</f>
        <v>РО-11-Прик</v>
      </c>
      <c r="F26" s="128">
        <f>SUM('Форма 1'!K26+'Форма 1'!J26)</f>
        <v>11</v>
      </c>
      <c r="G26" s="47">
        <v>0</v>
      </c>
      <c r="H26" s="48">
        <v>0</v>
      </c>
      <c r="I26" s="48"/>
      <c r="J26" s="48">
        <v>3</v>
      </c>
      <c r="K26" s="49">
        <v>6</v>
      </c>
      <c r="L26" s="49">
        <v>2</v>
      </c>
      <c r="M26" s="49">
        <v>0</v>
      </c>
      <c r="N26" s="49">
        <v>0</v>
      </c>
      <c r="O26" s="86">
        <f t="shared" si="0"/>
        <v>1</v>
      </c>
      <c r="P26" s="133">
        <f t="shared" si="1"/>
        <v>0.81818181818181823</v>
      </c>
      <c r="Q26" s="65" t="str">
        <f t="shared" si="2"/>
        <v xml:space="preserve"> </v>
      </c>
    </row>
    <row r="27" spans="1:17" ht="14.1" customHeight="1">
      <c r="A27" s="152" t="s">
        <v>7</v>
      </c>
      <c r="B27" s="151">
        <f>'Форма 1'!B27</f>
        <v>0</v>
      </c>
      <c r="C27" s="151">
        <f>'Форма 1'!C27</f>
        <v>0</v>
      </c>
      <c r="D27" s="151">
        <f>'Форма 1'!D27</f>
        <v>0</v>
      </c>
      <c r="E27" s="151">
        <f>'Форма 1'!E27</f>
        <v>0</v>
      </c>
      <c r="F27" s="128">
        <f>SUM('Форма 1'!K27+'Форма 1'!J27)</f>
        <v>0</v>
      </c>
      <c r="G27" s="47"/>
      <c r="H27" s="48"/>
      <c r="I27" s="48"/>
      <c r="J27" s="48"/>
      <c r="K27" s="49"/>
      <c r="L27" s="49"/>
      <c r="M27" s="49"/>
      <c r="N27" s="49"/>
      <c r="O27" s="86">
        <f t="shared" si="0"/>
        <v>0</v>
      </c>
      <c r="P27" s="133">
        <f t="shared" si="1"/>
        <v>0</v>
      </c>
      <c r="Q27" s="65" t="str">
        <f t="shared" si="2"/>
        <v xml:space="preserve"> </v>
      </c>
    </row>
    <row r="28" spans="1:17" ht="14.1" customHeight="1">
      <c r="A28" s="152" t="s">
        <v>45</v>
      </c>
      <c r="B28" s="151" t="str">
        <f>'Форма 1'!B28</f>
        <v>32700.62</v>
      </c>
      <c r="C28" s="151" t="str">
        <f>'Форма 1'!C28</f>
        <v xml:space="preserve">Филология </v>
      </c>
      <c r="D28" s="151">
        <f>'Форма 1'!D28</f>
        <v>3</v>
      </c>
      <c r="E28" s="151" t="str">
        <f>'Форма 1'!E28</f>
        <v>РО-11-Прик</v>
      </c>
      <c r="F28" s="128">
        <f>SUM('Форма 1'!K28+'Форма 1'!J28)</f>
        <v>1</v>
      </c>
      <c r="G28" s="47">
        <v>0</v>
      </c>
      <c r="H28" s="48">
        <v>0</v>
      </c>
      <c r="I28" s="48"/>
      <c r="J28" s="48">
        <v>0</v>
      </c>
      <c r="K28" s="49">
        <v>1</v>
      </c>
      <c r="L28" s="49">
        <v>0</v>
      </c>
      <c r="M28" s="49">
        <v>0</v>
      </c>
      <c r="N28" s="49">
        <v>0</v>
      </c>
      <c r="O28" s="86">
        <f t="shared" si="0"/>
        <v>1</v>
      </c>
      <c r="P28" s="133">
        <f t="shared" si="1"/>
        <v>1</v>
      </c>
      <c r="Q28" s="65" t="str">
        <f t="shared" si="2"/>
        <v xml:space="preserve"> </v>
      </c>
    </row>
    <row r="29" spans="1:17" ht="14.1" customHeight="1">
      <c r="A29" s="152" t="s">
        <v>6</v>
      </c>
      <c r="B29" s="151" t="str">
        <f>'Форма 1'!B29</f>
        <v>32700.62</v>
      </c>
      <c r="C29" s="151" t="str">
        <f>'Форма 1'!C29</f>
        <v xml:space="preserve">Филология </v>
      </c>
      <c r="D29" s="151">
        <f>'Форма 1'!D29</f>
        <v>3</v>
      </c>
      <c r="E29" s="151" t="str">
        <f>'Форма 1'!E29</f>
        <v>РО-11-ПФД</v>
      </c>
      <c r="F29" s="128">
        <f>SUM('Форма 1'!K29+'Форма 1'!J29)</f>
        <v>7</v>
      </c>
      <c r="G29" s="47">
        <v>0</v>
      </c>
      <c r="H29" s="48">
        <v>1</v>
      </c>
      <c r="I29" s="48" t="s">
        <v>112</v>
      </c>
      <c r="J29" s="48">
        <v>2</v>
      </c>
      <c r="K29" s="49">
        <v>3</v>
      </c>
      <c r="L29" s="49">
        <v>0</v>
      </c>
      <c r="M29" s="49">
        <v>1</v>
      </c>
      <c r="N29" s="49">
        <v>0</v>
      </c>
      <c r="O29" s="86">
        <f t="shared" si="0"/>
        <v>0.8571428571428571</v>
      </c>
      <c r="P29" s="133">
        <f t="shared" si="1"/>
        <v>0.7142857142857143</v>
      </c>
      <c r="Q29" s="65" t="str">
        <f t="shared" si="2"/>
        <v xml:space="preserve"> </v>
      </c>
    </row>
    <row r="30" spans="1:17" ht="14.1" customHeight="1">
      <c r="A30" s="152" t="s">
        <v>7</v>
      </c>
      <c r="B30" s="151">
        <f>'Форма 1'!B30</f>
        <v>0</v>
      </c>
      <c r="C30" s="151">
        <f>'Форма 1'!C30</f>
        <v>0</v>
      </c>
      <c r="D30" s="151">
        <f>'Форма 1'!D30</f>
        <v>0</v>
      </c>
      <c r="E30" s="151">
        <f>'Форма 1'!E30</f>
        <v>0</v>
      </c>
      <c r="F30" s="128">
        <f>SUM('Форма 1'!K30+'Форма 1'!J30)</f>
        <v>0</v>
      </c>
      <c r="G30" s="47"/>
      <c r="H30" s="48"/>
      <c r="I30" s="48"/>
      <c r="J30" s="48"/>
      <c r="K30" s="49"/>
      <c r="L30" s="49"/>
      <c r="M30" s="49"/>
      <c r="N30" s="49"/>
      <c r="O30" s="86">
        <f t="shared" si="0"/>
        <v>0</v>
      </c>
      <c r="P30" s="133">
        <f t="shared" si="1"/>
        <v>0</v>
      </c>
      <c r="Q30" s="65" t="str">
        <f t="shared" si="2"/>
        <v xml:space="preserve"> </v>
      </c>
    </row>
    <row r="31" spans="1:17" ht="14.1" customHeight="1">
      <c r="A31" s="152" t="s">
        <v>45</v>
      </c>
      <c r="B31" s="151">
        <f>'Форма 1'!B31</f>
        <v>0</v>
      </c>
      <c r="C31" s="151">
        <f>'Форма 1'!C31</f>
        <v>0</v>
      </c>
      <c r="D31" s="151">
        <f>'Форма 1'!D31</f>
        <v>0</v>
      </c>
      <c r="E31" s="151">
        <f>'Форма 1'!E31</f>
        <v>0</v>
      </c>
      <c r="F31" s="128">
        <f>SUM('Форма 1'!K31+'Форма 1'!J31)</f>
        <v>0</v>
      </c>
      <c r="G31" s="47"/>
      <c r="H31" s="48"/>
      <c r="I31" s="48"/>
      <c r="J31" s="48"/>
      <c r="K31" s="49"/>
      <c r="L31" s="49"/>
      <c r="M31" s="49"/>
      <c r="N31" s="49"/>
      <c r="O31" s="86">
        <f t="shared" ref="O31:O54" si="3">IF(AND(SUM(J31:M31)=0,F31=0),0,SUM(J31:M31)/F31)</f>
        <v>0</v>
      </c>
      <c r="P31" s="133">
        <f t="shared" ref="P31:P54" si="4">IF(AND(SUM(J31:K31)=0,F31=0),0,SUM(J31:K31)/F31)</f>
        <v>0</v>
      </c>
      <c r="Q31" s="65" t="str">
        <f t="shared" si="2"/>
        <v xml:space="preserve"> </v>
      </c>
    </row>
    <row r="32" spans="1:17" ht="14.1" customHeight="1">
      <c r="A32" s="152" t="s">
        <v>6</v>
      </c>
      <c r="B32" s="151" t="str">
        <f>'Форма 1'!B32</f>
        <v>031001</v>
      </c>
      <c r="C32" s="151" t="str">
        <f>'Форма 1'!C32</f>
        <v xml:space="preserve">Филология </v>
      </c>
      <c r="D32" s="151">
        <f>'Форма 1'!D32</f>
        <v>4</v>
      </c>
      <c r="E32" s="151" t="str">
        <f>'Форма 1'!E32</f>
        <v>РО-10</v>
      </c>
      <c r="F32" s="128">
        <f>SUM('Форма 1'!K32+'Форма 1'!J32)</f>
        <v>9</v>
      </c>
      <c r="G32" s="47">
        <v>0</v>
      </c>
      <c r="H32" s="48">
        <v>0</v>
      </c>
      <c r="I32" s="48"/>
      <c r="J32" s="48">
        <v>1</v>
      </c>
      <c r="K32" s="49">
        <v>4</v>
      </c>
      <c r="L32" s="49">
        <v>2</v>
      </c>
      <c r="M32" s="49">
        <v>2</v>
      </c>
      <c r="N32" s="49">
        <v>0</v>
      </c>
      <c r="O32" s="86">
        <f t="shared" si="3"/>
        <v>1</v>
      </c>
      <c r="P32" s="133">
        <f t="shared" si="4"/>
        <v>0.55555555555555558</v>
      </c>
      <c r="Q32" s="65" t="str">
        <f t="shared" si="2"/>
        <v xml:space="preserve"> </v>
      </c>
    </row>
    <row r="33" spans="1:17" ht="14.1" customHeight="1">
      <c r="A33" s="152" t="s">
        <v>7</v>
      </c>
      <c r="B33" s="151">
        <f>'Форма 1'!B33</f>
        <v>0</v>
      </c>
      <c r="C33" s="151">
        <f>'Форма 1'!C33</f>
        <v>0</v>
      </c>
      <c r="D33" s="151">
        <f>'Форма 1'!D33</f>
        <v>0</v>
      </c>
      <c r="E33" s="151">
        <f>'Форма 1'!E33</f>
        <v>0</v>
      </c>
      <c r="F33" s="128">
        <f>SUM('Форма 1'!K33+'Форма 1'!J33)</f>
        <v>0</v>
      </c>
      <c r="G33" s="47"/>
      <c r="H33" s="48"/>
      <c r="I33" s="48"/>
      <c r="J33" s="48"/>
      <c r="K33" s="49"/>
      <c r="L33" s="49"/>
      <c r="M33" s="49"/>
      <c r="N33" s="49"/>
      <c r="O33" s="86">
        <f t="shared" si="3"/>
        <v>0</v>
      </c>
      <c r="P33" s="133">
        <f t="shared" si="4"/>
        <v>0</v>
      </c>
      <c r="Q33" s="65" t="str">
        <f t="shared" si="2"/>
        <v xml:space="preserve"> </v>
      </c>
    </row>
    <row r="34" spans="1:17" ht="14.1" customHeight="1">
      <c r="A34" s="152" t="s">
        <v>45</v>
      </c>
      <c r="B34" s="151" t="str">
        <f>'Форма 1'!B34</f>
        <v>031001</v>
      </c>
      <c r="C34" s="151" t="str">
        <f>'Форма 1'!C34</f>
        <v xml:space="preserve">Филология </v>
      </c>
      <c r="D34" s="151">
        <f>'Форма 1'!D34</f>
        <v>4</v>
      </c>
      <c r="E34" s="151" t="str">
        <f>'Форма 1'!E34</f>
        <v>РО-10</v>
      </c>
      <c r="F34" s="128">
        <f>SUM('Форма 1'!K34+'Форма 1'!J34)</f>
        <v>1</v>
      </c>
      <c r="G34" s="47">
        <v>0</v>
      </c>
      <c r="H34" s="48">
        <v>0</v>
      </c>
      <c r="I34" s="48"/>
      <c r="J34" s="48">
        <v>0</v>
      </c>
      <c r="K34" s="49">
        <v>0</v>
      </c>
      <c r="L34" s="49">
        <v>1</v>
      </c>
      <c r="M34" s="49">
        <v>0</v>
      </c>
      <c r="N34" s="49">
        <v>0</v>
      </c>
      <c r="O34" s="86">
        <f t="shared" si="3"/>
        <v>1</v>
      </c>
      <c r="P34" s="133">
        <f t="shared" si="4"/>
        <v>0</v>
      </c>
      <c r="Q34" s="65" t="str">
        <f t="shared" si="2"/>
        <v xml:space="preserve"> </v>
      </c>
    </row>
    <row r="35" spans="1:17" ht="14.1" customHeight="1">
      <c r="A35" s="152" t="s">
        <v>6</v>
      </c>
      <c r="B35" s="151" t="str">
        <f>'Форма 1'!B35</f>
        <v>031001</v>
      </c>
      <c r="C35" s="151" t="str">
        <f>'Форма 1'!C35</f>
        <v xml:space="preserve">Филология </v>
      </c>
      <c r="D35" s="151">
        <f>'Форма 1'!D35</f>
        <v>4</v>
      </c>
      <c r="E35" s="151" t="str">
        <f>'Форма 1'!E35</f>
        <v>РО-10-ТХК</v>
      </c>
      <c r="F35" s="128">
        <f>SUM('Форма 1'!K35+'Форма 1'!J35)</f>
        <v>7</v>
      </c>
      <c r="G35" s="47">
        <v>0</v>
      </c>
      <c r="H35" s="48">
        <v>1</v>
      </c>
      <c r="I35" s="48" t="s">
        <v>100</v>
      </c>
      <c r="J35" s="48">
        <v>2</v>
      </c>
      <c r="K35" s="49">
        <v>4</v>
      </c>
      <c r="L35" s="49">
        <v>0</v>
      </c>
      <c r="M35" s="49">
        <v>0</v>
      </c>
      <c r="N35" s="49">
        <v>0</v>
      </c>
      <c r="O35" s="86">
        <f t="shared" si="3"/>
        <v>0.8571428571428571</v>
      </c>
      <c r="P35" s="133">
        <f t="shared" si="4"/>
        <v>0.8571428571428571</v>
      </c>
      <c r="Q35" s="65" t="str">
        <f t="shared" si="2"/>
        <v xml:space="preserve"> </v>
      </c>
    </row>
    <row r="36" spans="1:17" ht="14.1" customHeight="1">
      <c r="A36" s="152" t="s">
        <v>7</v>
      </c>
      <c r="B36" s="151">
        <f>'Форма 1'!B36</f>
        <v>0</v>
      </c>
      <c r="C36" s="151">
        <f>'Форма 1'!C36</f>
        <v>0</v>
      </c>
      <c r="D36" s="151">
        <f>'Форма 1'!D36</f>
        <v>0</v>
      </c>
      <c r="E36" s="151">
        <f>'Форма 1'!E36</f>
        <v>0</v>
      </c>
      <c r="F36" s="128">
        <f>SUM('Форма 1'!K36+'Форма 1'!J36)</f>
        <v>0</v>
      </c>
      <c r="G36" s="47"/>
      <c r="H36" s="48"/>
      <c r="I36" s="48"/>
      <c r="J36" s="48"/>
      <c r="K36" s="49"/>
      <c r="L36" s="49"/>
      <c r="M36" s="49"/>
      <c r="N36" s="49"/>
      <c r="O36" s="86">
        <f t="shared" si="3"/>
        <v>0</v>
      </c>
      <c r="P36" s="133">
        <f t="shared" si="4"/>
        <v>0</v>
      </c>
      <c r="Q36" s="65" t="str">
        <f t="shared" si="2"/>
        <v xml:space="preserve"> </v>
      </c>
    </row>
    <row r="37" spans="1:17" ht="14.1" customHeight="1">
      <c r="A37" s="152" t="s">
        <v>45</v>
      </c>
      <c r="B37" s="151">
        <f>'Форма 1'!B37</f>
        <v>0</v>
      </c>
      <c r="C37" s="151">
        <f>'Форма 1'!C37</f>
        <v>0</v>
      </c>
      <c r="D37" s="151">
        <f>'Форма 1'!D37</f>
        <v>0</v>
      </c>
      <c r="E37" s="151">
        <f>'Форма 1'!E37</f>
        <v>0</v>
      </c>
      <c r="F37" s="128">
        <f>SUM('Форма 1'!K37+'Форма 1'!J37)</f>
        <v>0</v>
      </c>
      <c r="G37" s="47">
        <v>0</v>
      </c>
      <c r="H37" s="48">
        <v>0</v>
      </c>
      <c r="I37" s="48"/>
      <c r="J37" s="48">
        <v>0</v>
      </c>
      <c r="K37" s="49">
        <v>0</v>
      </c>
      <c r="L37" s="49">
        <v>0</v>
      </c>
      <c r="M37" s="49"/>
      <c r="N37" s="49">
        <v>0</v>
      </c>
      <c r="O37" s="86">
        <f t="shared" si="3"/>
        <v>0</v>
      </c>
      <c r="P37" s="133">
        <f t="shared" si="4"/>
        <v>0</v>
      </c>
      <c r="Q37" s="65" t="str">
        <f t="shared" si="2"/>
        <v xml:space="preserve"> </v>
      </c>
    </row>
    <row r="38" spans="1:17" ht="14.1" customHeight="1">
      <c r="A38" s="152" t="s">
        <v>6</v>
      </c>
      <c r="B38" s="151" t="str">
        <f>'Форма 1'!B38</f>
        <v>050100.62</v>
      </c>
      <c r="C38" s="151" t="str">
        <f>'Форма 1'!C38</f>
        <v xml:space="preserve">Педагогическое образование </v>
      </c>
      <c r="D38" s="151">
        <f>'Форма 1'!D38</f>
        <v>1</v>
      </c>
      <c r="E38" s="151" t="str">
        <f>'Форма 1'!E38</f>
        <v>РН-13</v>
      </c>
      <c r="F38" s="128">
        <f>SUM('Форма 1'!K38+'Форма 1'!J38)</f>
        <v>16</v>
      </c>
      <c r="G38" s="47">
        <v>0</v>
      </c>
      <c r="H38" s="48">
        <v>1</v>
      </c>
      <c r="I38" s="48" t="s">
        <v>112</v>
      </c>
      <c r="J38" s="48">
        <v>2</v>
      </c>
      <c r="K38" s="49">
        <v>12</v>
      </c>
      <c r="L38" s="49">
        <v>1</v>
      </c>
      <c r="M38" s="49">
        <v>0</v>
      </c>
      <c r="N38" s="49">
        <v>0</v>
      </c>
      <c r="O38" s="86">
        <f t="shared" si="3"/>
        <v>0.9375</v>
      </c>
      <c r="P38" s="133">
        <f t="shared" si="4"/>
        <v>0.875</v>
      </c>
      <c r="Q38" s="65" t="str">
        <f t="shared" si="2"/>
        <v xml:space="preserve"> </v>
      </c>
    </row>
    <row r="39" spans="1:17" ht="14.1" customHeight="1">
      <c r="A39" s="152" t="s">
        <v>7</v>
      </c>
      <c r="B39" s="151">
        <f>'Форма 1'!B39</f>
        <v>0</v>
      </c>
      <c r="C39" s="151">
        <f>'Форма 1'!C39</f>
        <v>0</v>
      </c>
      <c r="D39" s="151">
        <f>'Форма 1'!D39</f>
        <v>0</v>
      </c>
      <c r="E39" s="151">
        <f>'Форма 1'!E39</f>
        <v>0</v>
      </c>
      <c r="F39" s="128">
        <f>SUM('Форма 1'!K39+'Форма 1'!J39)</f>
        <v>0</v>
      </c>
      <c r="G39" s="47"/>
      <c r="H39" s="48"/>
      <c r="I39" s="48"/>
      <c r="J39" s="48"/>
      <c r="K39" s="49"/>
      <c r="L39" s="49"/>
      <c r="M39" s="49"/>
      <c r="N39" s="49"/>
      <c r="O39" s="86">
        <f t="shared" si="3"/>
        <v>0</v>
      </c>
      <c r="P39" s="133">
        <f t="shared" si="4"/>
        <v>0</v>
      </c>
      <c r="Q39" s="65" t="str">
        <f t="shared" si="2"/>
        <v xml:space="preserve"> </v>
      </c>
    </row>
    <row r="40" spans="1:17" ht="14.1" customHeight="1">
      <c r="A40" s="152" t="s">
        <v>45</v>
      </c>
      <c r="B40" s="151" t="str">
        <f>'Форма 1'!B40</f>
        <v>050100.62</v>
      </c>
      <c r="C40" s="151" t="str">
        <f>'Форма 1'!C40</f>
        <v xml:space="preserve">Педагогическое образование </v>
      </c>
      <c r="D40" s="151">
        <f>'Форма 1'!D40</f>
        <v>1</v>
      </c>
      <c r="E40" s="151" t="str">
        <f>'Форма 1'!E40</f>
        <v>РН-13</v>
      </c>
      <c r="F40" s="128">
        <f>SUM('Форма 1'!K40+'Форма 1'!J40)</f>
        <v>6</v>
      </c>
      <c r="G40" s="47"/>
      <c r="H40" s="48">
        <v>1</v>
      </c>
      <c r="I40" s="48" t="s">
        <v>112</v>
      </c>
      <c r="J40" s="48"/>
      <c r="K40" s="49">
        <v>5</v>
      </c>
      <c r="L40" s="49">
        <v>0</v>
      </c>
      <c r="M40" s="49">
        <v>0</v>
      </c>
      <c r="N40" s="49"/>
      <c r="O40" s="86">
        <f t="shared" si="3"/>
        <v>0.83333333333333337</v>
      </c>
      <c r="P40" s="133">
        <f t="shared" si="4"/>
        <v>0.83333333333333337</v>
      </c>
      <c r="Q40" s="65" t="str">
        <f t="shared" si="2"/>
        <v xml:space="preserve"> </v>
      </c>
    </row>
    <row r="41" spans="1:17" ht="14.1" customHeight="1">
      <c r="A41" s="152" t="s">
        <v>6</v>
      </c>
      <c r="B41" s="151" t="str">
        <f>'Форма 1'!B41</f>
        <v>050100.62</v>
      </c>
      <c r="C41" s="151" t="str">
        <f>'Форма 1'!C41</f>
        <v xml:space="preserve">Педагогическое образование </v>
      </c>
      <c r="D41" s="151">
        <f>'Форма 1'!D41</f>
        <v>2</v>
      </c>
      <c r="E41" s="151" t="str">
        <f>'Форма 1'!E41</f>
        <v>РН-12</v>
      </c>
      <c r="F41" s="128">
        <f>SUM('Форма 1'!K41+'Форма 1'!J41)</f>
        <v>15</v>
      </c>
      <c r="G41" s="47">
        <v>0</v>
      </c>
      <c r="H41" s="48">
        <v>0</v>
      </c>
      <c r="I41" s="48"/>
      <c r="J41" s="48">
        <v>5</v>
      </c>
      <c r="K41" s="49">
        <v>7</v>
      </c>
      <c r="L41" s="49">
        <v>1</v>
      </c>
      <c r="M41" s="49">
        <v>1</v>
      </c>
      <c r="N41" s="49">
        <v>1</v>
      </c>
      <c r="O41" s="86">
        <f t="shared" si="3"/>
        <v>0.93333333333333335</v>
      </c>
      <c r="P41" s="133">
        <f t="shared" si="4"/>
        <v>0.8</v>
      </c>
      <c r="Q41" s="65" t="str">
        <f t="shared" si="2"/>
        <v xml:space="preserve"> </v>
      </c>
    </row>
    <row r="42" spans="1:17" ht="14.1" customHeight="1">
      <c r="A42" s="152" t="s">
        <v>7</v>
      </c>
      <c r="B42" s="151">
        <f>'Форма 1'!B42</f>
        <v>0</v>
      </c>
      <c r="C42" s="151">
        <f>'Форма 1'!C42</f>
        <v>0</v>
      </c>
      <c r="D42" s="151">
        <f>'Форма 1'!D42</f>
        <v>0</v>
      </c>
      <c r="E42" s="151">
        <f>'Форма 1'!E42</f>
        <v>0</v>
      </c>
      <c r="F42" s="128">
        <f>SUM('Форма 1'!K42+'Форма 1'!J42)</f>
        <v>0</v>
      </c>
      <c r="G42" s="47"/>
      <c r="H42" s="48"/>
      <c r="I42" s="48"/>
      <c r="J42" s="48"/>
      <c r="K42" s="49"/>
      <c r="L42" s="49"/>
      <c r="M42" s="49"/>
      <c r="N42" s="49"/>
      <c r="O42" s="86">
        <f t="shared" si="3"/>
        <v>0</v>
      </c>
      <c r="P42" s="133">
        <f t="shared" si="4"/>
        <v>0</v>
      </c>
      <c r="Q42" s="65" t="str">
        <f t="shared" si="2"/>
        <v xml:space="preserve"> </v>
      </c>
    </row>
    <row r="43" spans="1:17" ht="14.1" customHeight="1">
      <c r="A43" s="152" t="s">
        <v>45</v>
      </c>
      <c r="B43" s="151" t="str">
        <f>'Форма 1'!B43</f>
        <v>050100.62</v>
      </c>
      <c r="C43" s="151" t="str">
        <f>'Форма 1'!C43</f>
        <v xml:space="preserve">Педагогическое образование </v>
      </c>
      <c r="D43" s="151">
        <f>'Форма 1'!D43</f>
        <v>2</v>
      </c>
      <c r="E43" s="151" t="str">
        <f>'Форма 1'!E43</f>
        <v>РН-12</v>
      </c>
      <c r="F43" s="128">
        <f>SUM('Форма 1'!K43+'Форма 1'!J43)</f>
        <v>1</v>
      </c>
      <c r="G43" s="47"/>
      <c r="H43" s="48"/>
      <c r="I43" s="48"/>
      <c r="J43" s="48"/>
      <c r="K43" s="49"/>
      <c r="L43" s="49"/>
      <c r="M43" s="49"/>
      <c r="N43" s="49">
        <v>1</v>
      </c>
      <c r="O43" s="86">
        <f t="shared" si="3"/>
        <v>0</v>
      </c>
      <c r="P43" s="133">
        <f t="shared" si="4"/>
        <v>0</v>
      </c>
      <c r="Q43" s="65" t="str">
        <f t="shared" si="2"/>
        <v xml:space="preserve"> </v>
      </c>
    </row>
    <row r="44" spans="1:17" ht="14.1" customHeight="1">
      <c r="A44" s="152" t="s">
        <v>6</v>
      </c>
      <c r="B44" s="151" t="str">
        <f>'Форма 1'!B44</f>
        <v>050100.62</v>
      </c>
      <c r="C44" s="151" t="str">
        <f>'Форма 1'!C44</f>
        <v xml:space="preserve">Педагогическое образование </v>
      </c>
      <c r="D44" s="151">
        <f>'Форма 1'!D44</f>
        <v>3</v>
      </c>
      <c r="E44" s="151" t="str">
        <f>'Форма 1'!E44</f>
        <v>РН-11</v>
      </c>
      <c r="F44" s="128">
        <f>SUM('Форма 1'!K44+'Форма 1'!J44)</f>
        <v>14</v>
      </c>
      <c r="G44" s="47">
        <v>0</v>
      </c>
      <c r="H44" s="48">
        <v>0</v>
      </c>
      <c r="I44" s="48"/>
      <c r="J44" s="48">
        <v>0</v>
      </c>
      <c r="K44" s="49">
        <v>11</v>
      </c>
      <c r="L44" s="49">
        <v>2</v>
      </c>
      <c r="M44" s="49">
        <v>1</v>
      </c>
      <c r="N44" s="49">
        <v>0</v>
      </c>
      <c r="O44" s="86">
        <f t="shared" si="3"/>
        <v>1</v>
      </c>
      <c r="P44" s="133">
        <f t="shared" si="4"/>
        <v>0.7857142857142857</v>
      </c>
      <c r="Q44" s="65" t="str">
        <f t="shared" si="2"/>
        <v xml:space="preserve"> </v>
      </c>
    </row>
    <row r="45" spans="1:17" ht="14.1" customHeight="1">
      <c r="A45" s="152" t="s">
        <v>7</v>
      </c>
      <c r="B45" s="151">
        <f>'Форма 1'!B45</f>
        <v>0</v>
      </c>
      <c r="C45" s="151">
        <f>'Форма 1'!C45</f>
        <v>0</v>
      </c>
      <c r="D45" s="151">
        <f>'Форма 1'!D45</f>
        <v>0</v>
      </c>
      <c r="E45" s="151">
        <f>'Форма 1'!E45</f>
        <v>0</v>
      </c>
      <c r="F45" s="128">
        <f>SUM('Форма 1'!K45+'Форма 1'!J45)</f>
        <v>0</v>
      </c>
      <c r="G45" s="47"/>
      <c r="H45" s="48"/>
      <c r="I45" s="48"/>
      <c r="J45" s="48"/>
      <c r="K45" s="49"/>
      <c r="L45" s="49"/>
      <c r="M45" s="49"/>
      <c r="N45" s="49"/>
      <c r="O45" s="86">
        <f t="shared" si="3"/>
        <v>0</v>
      </c>
      <c r="P45" s="133">
        <f t="shared" si="4"/>
        <v>0</v>
      </c>
      <c r="Q45" s="65" t="str">
        <f t="shared" si="2"/>
        <v xml:space="preserve"> </v>
      </c>
    </row>
    <row r="46" spans="1:17" ht="14.1" customHeight="1">
      <c r="A46" s="152" t="s">
        <v>45</v>
      </c>
      <c r="B46" s="151" t="str">
        <f>'Форма 1'!B46</f>
        <v>050100.62</v>
      </c>
      <c r="C46" s="151" t="str">
        <f>'Форма 1'!C46</f>
        <v xml:space="preserve">Педагогическое образование </v>
      </c>
      <c r="D46" s="151">
        <f>'Форма 1'!D46</f>
        <v>3</v>
      </c>
      <c r="E46" s="151" t="str">
        <f>'Форма 1'!E46</f>
        <v>РН-11</v>
      </c>
      <c r="F46" s="128">
        <f>SUM('Форма 1'!K46+'Форма 1'!J46)</f>
        <v>3</v>
      </c>
      <c r="G46" s="47"/>
      <c r="H46" s="48"/>
      <c r="I46" s="48"/>
      <c r="J46" s="48"/>
      <c r="K46" s="49"/>
      <c r="L46" s="49"/>
      <c r="M46" s="49">
        <v>2</v>
      </c>
      <c r="N46" s="49">
        <v>1</v>
      </c>
      <c r="O46" s="86">
        <f t="shared" si="3"/>
        <v>0.66666666666666663</v>
      </c>
      <c r="P46" s="133">
        <f t="shared" si="4"/>
        <v>0</v>
      </c>
      <c r="Q46" s="65" t="str">
        <f t="shared" si="2"/>
        <v xml:space="preserve"> </v>
      </c>
    </row>
    <row r="47" spans="1:17" ht="14.1" customHeight="1">
      <c r="A47" s="152" t="s">
        <v>6</v>
      </c>
      <c r="B47" s="151" t="str">
        <f>'Форма 1'!B47</f>
        <v>050100.62</v>
      </c>
      <c r="C47" s="151" t="str">
        <f>'Форма 1'!C47</f>
        <v xml:space="preserve">Педагогическое образование </v>
      </c>
      <c r="D47" s="151">
        <f>'Форма 1'!D47</f>
        <v>1</v>
      </c>
      <c r="E47" s="151" t="str">
        <f>'Форма 1'!E47</f>
        <v>РН-13-иностр</v>
      </c>
      <c r="F47" s="128">
        <f>SUM('Форма 1'!K47+'Форма 1'!J47)</f>
        <v>16</v>
      </c>
      <c r="G47" s="47">
        <v>0</v>
      </c>
      <c r="H47" s="48">
        <v>0</v>
      </c>
      <c r="I47" s="48"/>
      <c r="J47" s="48">
        <v>12</v>
      </c>
      <c r="K47" s="49">
        <v>3</v>
      </c>
      <c r="L47" s="49">
        <v>1</v>
      </c>
      <c r="M47" s="49">
        <v>0</v>
      </c>
      <c r="N47" s="49">
        <v>0</v>
      </c>
      <c r="O47" s="86">
        <f t="shared" si="3"/>
        <v>1</v>
      </c>
      <c r="P47" s="133">
        <f t="shared" si="4"/>
        <v>0.9375</v>
      </c>
      <c r="Q47" s="65" t="str">
        <f t="shared" si="2"/>
        <v xml:space="preserve"> </v>
      </c>
    </row>
    <row r="48" spans="1:17" ht="14.1" customHeight="1">
      <c r="A48" s="152" t="s">
        <v>7</v>
      </c>
      <c r="B48" s="151">
        <f>'Форма 1'!B48</f>
        <v>0</v>
      </c>
      <c r="C48" s="151">
        <f>'Форма 1'!C48</f>
        <v>0</v>
      </c>
      <c r="D48" s="151">
        <f>'Форма 1'!D48</f>
        <v>0</v>
      </c>
      <c r="E48" s="151">
        <f>'Форма 1'!E48</f>
        <v>0</v>
      </c>
      <c r="F48" s="128">
        <f>SUM('Форма 1'!K48+'Форма 1'!J48)</f>
        <v>0</v>
      </c>
      <c r="G48" s="47"/>
      <c r="H48" s="48"/>
      <c r="I48" s="48"/>
      <c r="J48" s="48"/>
      <c r="K48" s="49"/>
      <c r="L48" s="49"/>
      <c r="M48" s="49"/>
      <c r="N48" s="49"/>
      <c r="O48" s="86">
        <f t="shared" si="3"/>
        <v>0</v>
      </c>
      <c r="P48" s="133">
        <f t="shared" si="4"/>
        <v>0</v>
      </c>
      <c r="Q48" s="65" t="str">
        <f t="shared" si="2"/>
        <v xml:space="preserve"> </v>
      </c>
    </row>
    <row r="49" spans="1:17" ht="14.1" customHeight="1">
      <c r="A49" s="152" t="s">
        <v>45</v>
      </c>
      <c r="B49" s="151" t="str">
        <f>'Форма 1'!B49</f>
        <v>050100.62</v>
      </c>
      <c r="C49" s="151" t="str">
        <f>'Форма 1'!C49</f>
        <v xml:space="preserve">Педагогическое образование </v>
      </c>
      <c r="D49" s="151">
        <f>'Форма 1'!D49</f>
        <v>1</v>
      </c>
      <c r="E49" s="151" t="str">
        <f>'Форма 1'!E49</f>
        <v>РН-13-иностр</v>
      </c>
      <c r="F49" s="128">
        <f>SUM('Форма 1'!K49+'Форма 1'!J49)</f>
        <v>4</v>
      </c>
      <c r="G49" s="47">
        <v>0</v>
      </c>
      <c r="H49" s="48">
        <v>0</v>
      </c>
      <c r="I49" s="48"/>
      <c r="J49" s="48">
        <v>1</v>
      </c>
      <c r="K49" s="49">
        <v>3</v>
      </c>
      <c r="L49" s="49">
        <v>0</v>
      </c>
      <c r="M49" s="49">
        <v>0</v>
      </c>
      <c r="N49" s="49">
        <v>0</v>
      </c>
      <c r="O49" s="86">
        <f t="shared" si="3"/>
        <v>1</v>
      </c>
      <c r="P49" s="133">
        <f t="shared" si="4"/>
        <v>1</v>
      </c>
      <c r="Q49" s="65" t="str">
        <f t="shared" si="2"/>
        <v xml:space="preserve"> </v>
      </c>
    </row>
    <row r="50" spans="1:17" ht="14.1" customHeight="1">
      <c r="A50" s="152" t="s">
        <v>6</v>
      </c>
      <c r="B50" s="151" t="str">
        <f>'Форма 1'!B50</f>
        <v>050100.62</v>
      </c>
      <c r="C50" s="151" t="str">
        <f>'Форма 1'!C50</f>
        <v xml:space="preserve">Педагогическое образование </v>
      </c>
      <c r="D50" s="151">
        <f>'Форма 1'!D50</f>
        <v>2</v>
      </c>
      <c r="E50" s="151" t="str">
        <f>'Форма 1'!E50</f>
        <v>РН-12-иностр</v>
      </c>
      <c r="F50" s="128">
        <f>SUM('Форма 1'!K50+'Форма 1'!J50)</f>
        <v>11</v>
      </c>
      <c r="G50" s="47">
        <v>0</v>
      </c>
      <c r="H50" s="48"/>
      <c r="I50" s="310"/>
      <c r="J50" s="48">
        <v>3</v>
      </c>
      <c r="K50" s="49">
        <v>7</v>
      </c>
      <c r="L50" s="49"/>
      <c r="M50" s="49"/>
      <c r="N50" s="49">
        <v>1</v>
      </c>
      <c r="O50" s="86">
        <f t="shared" si="3"/>
        <v>0.90909090909090906</v>
      </c>
      <c r="P50" s="133">
        <f t="shared" si="4"/>
        <v>0.90909090909090906</v>
      </c>
      <c r="Q50" s="65" t="str">
        <f>IF(F50=SUM(G50:H50,J50:N50), " ","ОШИБКА")</f>
        <v xml:space="preserve"> </v>
      </c>
    </row>
    <row r="51" spans="1:17" ht="14.1" customHeight="1">
      <c r="A51" s="152" t="s">
        <v>7</v>
      </c>
      <c r="B51" s="151" t="str">
        <f>'Форма 1'!B51</f>
        <v>050100.62</v>
      </c>
      <c r="C51" s="151" t="str">
        <f>'Форма 1'!C51</f>
        <v xml:space="preserve">Педагогическое образование </v>
      </c>
      <c r="D51" s="151">
        <f>'Форма 1'!D51</f>
        <v>2</v>
      </c>
      <c r="E51" s="151" t="str">
        <f>'Форма 1'!E51</f>
        <v>РН-12-иностр</v>
      </c>
      <c r="F51" s="128">
        <f>SUM('Форма 1'!K51+'Форма 1'!J51)</f>
        <v>1</v>
      </c>
      <c r="G51" s="47"/>
      <c r="H51" s="48"/>
      <c r="I51" s="48"/>
      <c r="J51" s="48"/>
      <c r="K51" s="49">
        <v>1</v>
      </c>
      <c r="L51" s="49"/>
      <c r="M51" s="49"/>
      <c r="N51" s="49"/>
      <c r="O51" s="86">
        <f t="shared" si="3"/>
        <v>1</v>
      </c>
      <c r="P51" s="133">
        <f t="shared" si="4"/>
        <v>1</v>
      </c>
      <c r="Q51" s="65" t="str">
        <f t="shared" si="2"/>
        <v xml:space="preserve"> </v>
      </c>
    </row>
    <row r="52" spans="1:17" ht="14.1" customHeight="1">
      <c r="A52" s="152" t="s">
        <v>45</v>
      </c>
      <c r="B52" s="151" t="str">
        <f>'Форма 1'!B52</f>
        <v>050100.62</v>
      </c>
      <c r="C52" s="151" t="str">
        <f>'Форма 1'!C52</f>
        <v xml:space="preserve">Педагогическое образование </v>
      </c>
      <c r="D52" s="151">
        <f>'Форма 1'!D52</f>
        <v>2</v>
      </c>
      <c r="E52" s="151" t="str">
        <f>'Форма 1'!E52</f>
        <v>РН-12-иностр</v>
      </c>
      <c r="F52" s="128">
        <f>SUM('Форма 1'!K52+'Форма 1'!J52)</f>
        <v>2</v>
      </c>
      <c r="G52" s="47"/>
      <c r="H52" s="48"/>
      <c r="I52" s="48"/>
      <c r="J52" s="48"/>
      <c r="K52" s="49">
        <v>2</v>
      </c>
      <c r="L52" s="49"/>
      <c r="M52" s="49"/>
      <c r="N52" s="49"/>
      <c r="O52" s="86">
        <f t="shared" si="3"/>
        <v>1</v>
      </c>
      <c r="P52" s="133">
        <f t="shared" si="4"/>
        <v>1</v>
      </c>
      <c r="Q52" s="65" t="str">
        <f t="shared" si="2"/>
        <v xml:space="preserve"> </v>
      </c>
    </row>
    <row r="53" spans="1:17" ht="14.1" customHeight="1">
      <c r="A53" s="152" t="s">
        <v>6</v>
      </c>
      <c r="B53" s="151" t="str">
        <f>'Форма 1'!B53</f>
        <v>050100.62</v>
      </c>
      <c r="C53" s="151" t="str">
        <f>'Форма 1'!C53</f>
        <v xml:space="preserve">Педагогическое образование </v>
      </c>
      <c r="D53" s="151">
        <f>'Форма 1'!D53</f>
        <v>3</v>
      </c>
      <c r="E53" s="151" t="str">
        <f>'Форма 1'!E53</f>
        <v>РН-11-иностр</v>
      </c>
      <c r="F53" s="128">
        <f>SUM('Форма 1'!K53+'Форма 1'!J53)</f>
        <v>12</v>
      </c>
      <c r="G53" s="47">
        <v>0</v>
      </c>
      <c r="H53" s="48">
        <v>0</v>
      </c>
      <c r="I53" s="48"/>
      <c r="J53" s="48">
        <v>3</v>
      </c>
      <c r="K53" s="49">
        <v>6</v>
      </c>
      <c r="L53" s="49">
        <v>2</v>
      </c>
      <c r="M53" s="49">
        <v>1</v>
      </c>
      <c r="N53" s="49">
        <v>0</v>
      </c>
      <c r="O53" s="86">
        <f t="shared" si="3"/>
        <v>1</v>
      </c>
      <c r="P53" s="133">
        <f t="shared" si="4"/>
        <v>0.75</v>
      </c>
      <c r="Q53" s="65" t="str">
        <f t="shared" si="2"/>
        <v xml:space="preserve"> </v>
      </c>
    </row>
    <row r="54" spans="1:17" ht="14.1" customHeight="1">
      <c r="A54" s="152" t="s">
        <v>7</v>
      </c>
      <c r="B54" s="151">
        <f>'Форма 1'!B54</f>
        <v>0</v>
      </c>
      <c r="C54" s="151">
        <f>'Форма 1'!C54</f>
        <v>0</v>
      </c>
      <c r="D54" s="151">
        <f>'Форма 1'!D54</f>
        <v>0</v>
      </c>
      <c r="E54" s="151">
        <f>'Форма 1'!E54</f>
        <v>0</v>
      </c>
      <c r="F54" s="128">
        <f>SUM('Форма 1'!K54+'Форма 1'!J54)</f>
        <v>0</v>
      </c>
      <c r="G54" s="47"/>
      <c r="H54" s="48"/>
      <c r="I54" s="48"/>
      <c r="J54" s="48"/>
      <c r="K54" s="49"/>
      <c r="L54" s="49"/>
      <c r="M54" s="49"/>
      <c r="N54" s="49"/>
      <c r="O54" s="86">
        <f t="shared" si="3"/>
        <v>0</v>
      </c>
      <c r="P54" s="133">
        <f t="shared" si="4"/>
        <v>0</v>
      </c>
      <c r="Q54" s="65" t="str">
        <f t="shared" si="2"/>
        <v xml:space="preserve"> </v>
      </c>
    </row>
    <row r="55" spans="1:17" ht="14.1" customHeight="1">
      <c r="A55" s="152" t="s">
        <v>45</v>
      </c>
      <c r="B55" s="151" t="str">
        <f>'Форма 1'!B55</f>
        <v>050100.62</v>
      </c>
      <c r="C55" s="151" t="str">
        <f>'Форма 1'!C55</f>
        <v xml:space="preserve">Педагогическое образование </v>
      </c>
      <c r="D55" s="151">
        <f>'Форма 1'!D55</f>
        <v>3</v>
      </c>
      <c r="E55" s="151" t="str">
        <f>'Форма 1'!E55</f>
        <v>РН-11-иностр</v>
      </c>
      <c r="F55" s="128">
        <f>SUM('Форма 1'!K55+'Форма 1'!J55)</f>
        <v>1</v>
      </c>
      <c r="G55" s="47"/>
      <c r="H55" s="48"/>
      <c r="I55" s="48"/>
      <c r="J55" s="48"/>
      <c r="K55" s="49">
        <v>1</v>
      </c>
      <c r="L55" s="49"/>
      <c r="M55" s="49"/>
      <c r="N55" s="49"/>
      <c r="O55" s="86">
        <f t="shared" ref="O55:O110" si="5">IF(AND(SUM(J55:M55)=0,F55=0),0,SUM(J55:M55)/F55)</f>
        <v>1</v>
      </c>
      <c r="P55" s="133">
        <f t="shared" ref="P55:P110" si="6">IF(AND(SUM(J55:K55)=0,F55=0),0,SUM(J55:K55)/F55)</f>
        <v>1</v>
      </c>
      <c r="Q55" s="65" t="str">
        <f t="shared" si="2"/>
        <v xml:space="preserve"> </v>
      </c>
    </row>
    <row r="56" spans="1:17" ht="14.1" customHeight="1">
      <c r="A56" s="152" t="s">
        <v>6</v>
      </c>
      <c r="B56" s="151" t="str">
        <f>'Форма 1'!B56</f>
        <v>031001</v>
      </c>
      <c r="C56" s="151" t="str">
        <f>'Форма 1'!C56</f>
        <v xml:space="preserve">Филология </v>
      </c>
      <c r="D56" s="151">
        <f>'Форма 1'!D56</f>
        <v>4</v>
      </c>
      <c r="E56" s="151" t="str">
        <f>'Форма 1'!E56</f>
        <v>РН-ТХК-10</v>
      </c>
      <c r="F56" s="128">
        <f>SUM('Форма 1'!K56+'Форма 1'!J56)</f>
        <v>9</v>
      </c>
      <c r="G56" s="47">
        <v>0</v>
      </c>
      <c r="H56" s="48">
        <v>0</v>
      </c>
      <c r="I56" s="48"/>
      <c r="J56" s="48">
        <v>2</v>
      </c>
      <c r="K56" s="49">
        <v>7</v>
      </c>
      <c r="L56" s="49">
        <v>0</v>
      </c>
      <c r="M56" s="49">
        <v>0</v>
      </c>
      <c r="N56" s="49">
        <v>0</v>
      </c>
      <c r="O56" s="86">
        <f t="shared" si="5"/>
        <v>1</v>
      </c>
      <c r="P56" s="133">
        <f t="shared" si="6"/>
        <v>1</v>
      </c>
      <c r="Q56" s="65" t="str">
        <f t="shared" si="2"/>
        <v xml:space="preserve"> </v>
      </c>
    </row>
    <row r="57" spans="1:17" ht="14.1" customHeight="1">
      <c r="A57" s="152" t="s">
        <v>7</v>
      </c>
      <c r="B57" s="151">
        <f>'Форма 1'!B57</f>
        <v>0</v>
      </c>
      <c r="C57" s="151">
        <f>'Форма 1'!C57</f>
        <v>0</v>
      </c>
      <c r="D57" s="151">
        <f>'Форма 1'!D57</f>
        <v>0</v>
      </c>
      <c r="E57" s="151">
        <f>'Форма 1'!E57</f>
        <v>0</v>
      </c>
      <c r="F57" s="128">
        <f>SUM('Форма 1'!K57+'Форма 1'!J57)</f>
        <v>0</v>
      </c>
      <c r="G57" s="47"/>
      <c r="H57" s="48"/>
      <c r="I57" s="48"/>
      <c r="J57" s="48"/>
      <c r="K57" s="49"/>
      <c r="L57" s="49"/>
      <c r="M57" s="49"/>
      <c r="N57" s="49"/>
      <c r="O57" s="86">
        <f t="shared" si="5"/>
        <v>0</v>
      </c>
      <c r="P57" s="133">
        <f t="shared" si="6"/>
        <v>0</v>
      </c>
      <c r="Q57" s="65" t="str">
        <f t="shared" si="2"/>
        <v xml:space="preserve"> </v>
      </c>
    </row>
    <row r="58" spans="1:17" ht="14.1" customHeight="1">
      <c r="A58" s="152" t="s">
        <v>45</v>
      </c>
      <c r="B58" s="151">
        <f>'Форма 1'!B58</f>
        <v>0</v>
      </c>
      <c r="C58" s="151">
        <f>'Форма 1'!C58</f>
        <v>0</v>
      </c>
      <c r="D58" s="151">
        <f>'Форма 1'!D58</f>
        <v>0</v>
      </c>
      <c r="E58" s="151">
        <f>'Форма 1'!E58</f>
        <v>0</v>
      </c>
      <c r="F58" s="128">
        <f>SUM('Форма 1'!K58+'Форма 1'!J58)</f>
        <v>0</v>
      </c>
      <c r="G58" s="47"/>
      <c r="H58" s="48"/>
      <c r="I58" s="48"/>
      <c r="J58" s="48"/>
      <c r="K58" s="49"/>
      <c r="L58" s="49"/>
      <c r="M58" s="49"/>
      <c r="N58" s="49"/>
      <c r="O58" s="86">
        <f t="shared" si="5"/>
        <v>0</v>
      </c>
      <c r="P58" s="133">
        <f t="shared" si="6"/>
        <v>0</v>
      </c>
      <c r="Q58" s="65" t="str">
        <f t="shared" si="2"/>
        <v xml:space="preserve"> </v>
      </c>
    </row>
    <row r="59" spans="1:17" ht="14.1" customHeight="1">
      <c r="A59" s="152" t="s">
        <v>6</v>
      </c>
      <c r="B59" s="151" t="str">
        <f>'Форма 1'!B59</f>
        <v>031001</v>
      </c>
      <c r="C59" s="151" t="str">
        <f>'Форма 1'!C59</f>
        <v xml:space="preserve">Филология </v>
      </c>
      <c r="D59" s="151">
        <f>'Форма 1'!D59</f>
        <v>4</v>
      </c>
      <c r="E59" s="151" t="str">
        <f>'Форма 1'!E59</f>
        <v>РН-АО-10</v>
      </c>
      <c r="F59" s="128">
        <f>SUM('Форма 1'!K59+'Форма 1'!J59)</f>
        <v>10</v>
      </c>
      <c r="G59" s="47">
        <v>0</v>
      </c>
      <c r="H59" s="48">
        <v>1</v>
      </c>
      <c r="I59" s="48" t="s">
        <v>1239</v>
      </c>
      <c r="J59" s="48">
        <v>1</v>
      </c>
      <c r="K59" s="49">
        <v>8</v>
      </c>
      <c r="L59" s="49"/>
      <c r="M59" s="49"/>
      <c r="N59" s="49"/>
      <c r="O59" s="86">
        <f t="shared" si="5"/>
        <v>0.9</v>
      </c>
      <c r="P59" s="133">
        <f t="shared" si="6"/>
        <v>0.9</v>
      </c>
      <c r="Q59" s="65" t="str">
        <f t="shared" si="2"/>
        <v xml:space="preserve"> </v>
      </c>
    </row>
    <row r="60" spans="1:17" ht="14.1" customHeight="1">
      <c r="A60" s="152" t="s">
        <v>7</v>
      </c>
      <c r="B60" s="151">
        <f>'Форма 1'!B60</f>
        <v>0</v>
      </c>
      <c r="C60" s="151">
        <f>'Форма 1'!C60</f>
        <v>0</v>
      </c>
      <c r="D60" s="151">
        <f>'Форма 1'!D60</f>
        <v>0</v>
      </c>
      <c r="E60" s="151">
        <f>'Форма 1'!E60</f>
        <v>0</v>
      </c>
      <c r="F60" s="128">
        <f>SUM('Форма 1'!K60+'Форма 1'!J60)</f>
        <v>0</v>
      </c>
      <c r="G60" s="47">
        <v>0</v>
      </c>
      <c r="H60" s="48">
        <v>0</v>
      </c>
      <c r="I60" s="48"/>
      <c r="J60" s="48"/>
      <c r="K60" s="49"/>
      <c r="L60" s="49"/>
      <c r="M60" s="49"/>
      <c r="N60" s="49"/>
      <c r="O60" s="86">
        <f t="shared" si="5"/>
        <v>0</v>
      </c>
      <c r="P60" s="133">
        <f t="shared" si="6"/>
        <v>0</v>
      </c>
      <c r="Q60" s="65" t="str">
        <f t="shared" si="2"/>
        <v xml:space="preserve"> </v>
      </c>
    </row>
    <row r="61" spans="1:17" ht="14.1" customHeight="1">
      <c r="A61" s="152" t="s">
        <v>45</v>
      </c>
      <c r="B61" s="151">
        <f>'Форма 1'!B61</f>
        <v>0</v>
      </c>
      <c r="C61" s="151">
        <f>'Форма 1'!C61</f>
        <v>0</v>
      </c>
      <c r="D61" s="151">
        <f>'Форма 1'!D61</f>
        <v>0</v>
      </c>
      <c r="E61" s="151">
        <f>'Форма 1'!E61</f>
        <v>0</v>
      </c>
      <c r="F61" s="128">
        <f>SUM('Форма 1'!K61+'Форма 1'!J61)</f>
        <v>0</v>
      </c>
      <c r="G61" s="47"/>
      <c r="H61" s="48"/>
      <c r="I61" s="48"/>
      <c r="J61" s="48"/>
      <c r="K61" s="49"/>
      <c r="L61" s="49"/>
      <c r="M61" s="49"/>
      <c r="N61" s="49"/>
      <c r="O61" s="86">
        <f t="shared" si="5"/>
        <v>0</v>
      </c>
      <c r="P61" s="133">
        <f t="shared" si="6"/>
        <v>0</v>
      </c>
      <c r="Q61" s="65" t="str">
        <f t="shared" si="2"/>
        <v xml:space="preserve"> </v>
      </c>
    </row>
    <row r="62" spans="1:17" ht="14.1" customHeight="1">
      <c r="A62" s="152" t="s">
        <v>6</v>
      </c>
      <c r="B62" s="151" t="str">
        <f>'Форма 1'!B62</f>
        <v>050301</v>
      </c>
      <c r="C62" s="151" t="str">
        <f>'Форма 1'!C62</f>
        <v>Русский язык и литература</v>
      </c>
      <c r="D62" s="151">
        <f>'Форма 1'!D62</f>
        <v>4</v>
      </c>
      <c r="E62" s="151" t="str">
        <f>'Форма 1'!E62</f>
        <v>РО(ПЕД)-10</v>
      </c>
      <c r="F62" s="128">
        <f>SUM('Форма 1'!K62+'Форма 1'!J62)</f>
        <v>16</v>
      </c>
      <c r="G62" s="47">
        <v>0</v>
      </c>
      <c r="H62" s="48">
        <v>2</v>
      </c>
      <c r="I62" s="48" t="s">
        <v>1236</v>
      </c>
      <c r="J62" s="48">
        <v>1</v>
      </c>
      <c r="K62" s="49">
        <v>9</v>
      </c>
      <c r="L62" s="49">
        <v>3</v>
      </c>
      <c r="M62" s="49">
        <v>1</v>
      </c>
      <c r="N62" s="49"/>
      <c r="O62" s="86">
        <f t="shared" si="5"/>
        <v>0.875</v>
      </c>
      <c r="P62" s="133">
        <f t="shared" si="6"/>
        <v>0.625</v>
      </c>
      <c r="Q62" s="65" t="str">
        <f t="shared" si="2"/>
        <v xml:space="preserve"> </v>
      </c>
    </row>
    <row r="63" spans="1:17" ht="14.1" customHeight="1">
      <c r="A63" s="152" t="s">
        <v>7</v>
      </c>
      <c r="B63" s="151">
        <f>'Форма 1'!B63</f>
        <v>0</v>
      </c>
      <c r="C63" s="151">
        <f>'Форма 1'!C63</f>
        <v>0</v>
      </c>
      <c r="D63" s="151">
        <f>'Форма 1'!D63</f>
        <v>0</v>
      </c>
      <c r="E63" s="151">
        <f>'Форма 1'!E63</f>
        <v>0</v>
      </c>
      <c r="F63" s="128">
        <f>SUM('Форма 1'!K63+'Форма 1'!J63)</f>
        <v>0</v>
      </c>
      <c r="G63" s="47"/>
      <c r="H63" s="48"/>
      <c r="I63" s="48"/>
      <c r="J63" s="48"/>
      <c r="K63" s="49"/>
      <c r="L63" s="49"/>
      <c r="M63" s="49"/>
      <c r="N63" s="49"/>
      <c r="O63" s="86">
        <f t="shared" si="5"/>
        <v>0</v>
      </c>
      <c r="P63" s="133">
        <f t="shared" si="6"/>
        <v>0</v>
      </c>
      <c r="Q63" s="65" t="str">
        <f t="shared" si="2"/>
        <v xml:space="preserve"> </v>
      </c>
    </row>
    <row r="64" spans="1:17" ht="14.1" customHeight="1">
      <c r="A64" s="152" t="s">
        <v>45</v>
      </c>
      <c r="B64" s="151" t="str">
        <f>'Форма 1'!B64</f>
        <v>050301</v>
      </c>
      <c r="C64" s="151" t="str">
        <f>'Форма 1'!C64</f>
        <v>Русский язык и литература</v>
      </c>
      <c r="D64" s="151">
        <f>'Форма 1'!D64</f>
        <v>4</v>
      </c>
      <c r="E64" s="151" t="str">
        <f>'Форма 1'!E64</f>
        <v>РО(ПЕД)-10</v>
      </c>
      <c r="F64" s="128">
        <f>SUM('Форма 1'!K64+'Форма 1'!J64)</f>
        <v>1</v>
      </c>
      <c r="G64" s="47"/>
      <c r="H64" s="48"/>
      <c r="I64" s="48"/>
      <c r="J64" s="48"/>
      <c r="K64" s="49">
        <v>1</v>
      </c>
      <c r="L64" s="49"/>
      <c r="M64" s="49"/>
      <c r="N64" s="49"/>
      <c r="O64" s="86">
        <f t="shared" si="5"/>
        <v>1</v>
      </c>
      <c r="P64" s="133">
        <f t="shared" si="6"/>
        <v>1</v>
      </c>
      <c r="Q64" s="65" t="str">
        <f t="shared" si="2"/>
        <v xml:space="preserve"> </v>
      </c>
    </row>
    <row r="65" spans="1:17" ht="14.1" customHeight="1">
      <c r="A65" s="152" t="s">
        <v>6</v>
      </c>
      <c r="B65" s="151" t="str">
        <f>'Форма 1'!B65</f>
        <v>050301</v>
      </c>
      <c r="C65" s="151" t="str">
        <f>'Форма 1'!C65</f>
        <v>Русский язык и литература</v>
      </c>
      <c r="D65" s="151">
        <f>'Форма 1'!D65</f>
        <v>5</v>
      </c>
      <c r="E65" s="151" t="str">
        <f>'Форма 1'!E65</f>
        <v>РО(ПЕД)-09</v>
      </c>
      <c r="F65" s="128">
        <f>SUM('Форма 1'!K65+'Форма 1'!J65)</f>
        <v>12</v>
      </c>
      <c r="G65" s="47">
        <v>0</v>
      </c>
      <c r="H65" s="48">
        <v>0</v>
      </c>
      <c r="I65" s="48"/>
      <c r="J65" s="48">
        <v>1</v>
      </c>
      <c r="K65" s="49">
        <v>9</v>
      </c>
      <c r="L65" s="49">
        <v>1</v>
      </c>
      <c r="M65" s="49">
        <v>1</v>
      </c>
      <c r="N65" s="49">
        <v>0</v>
      </c>
      <c r="O65" s="86">
        <f t="shared" si="5"/>
        <v>1</v>
      </c>
      <c r="P65" s="133">
        <f t="shared" si="6"/>
        <v>0.83333333333333337</v>
      </c>
      <c r="Q65" s="65" t="str">
        <f t="shared" si="2"/>
        <v xml:space="preserve"> </v>
      </c>
    </row>
    <row r="66" spans="1:17" ht="14.1" customHeight="1">
      <c r="A66" s="152" t="s">
        <v>7</v>
      </c>
      <c r="B66" s="151" t="str">
        <f>'Форма 1'!B66</f>
        <v>050301</v>
      </c>
      <c r="C66" s="151" t="str">
        <f>'Форма 1'!C66</f>
        <v>Русский язык и литература</v>
      </c>
      <c r="D66" s="151">
        <f>'Форма 1'!D66</f>
        <v>5</v>
      </c>
      <c r="E66" s="151" t="str">
        <f>'Форма 1'!E66</f>
        <v>РО(ПЕД)-09</v>
      </c>
      <c r="F66" s="128">
        <f>SUM('Форма 1'!K66+'Форма 1'!J66)</f>
        <v>1</v>
      </c>
      <c r="G66" s="47">
        <v>0</v>
      </c>
      <c r="H66" s="48">
        <v>0</v>
      </c>
      <c r="I66" s="48"/>
      <c r="J66" s="48">
        <v>0</v>
      </c>
      <c r="K66" s="49">
        <v>1</v>
      </c>
      <c r="L66" s="49">
        <v>0</v>
      </c>
      <c r="M66" s="49">
        <v>0</v>
      </c>
      <c r="N66" s="49">
        <v>0</v>
      </c>
      <c r="O66" s="86">
        <f t="shared" si="5"/>
        <v>1</v>
      </c>
      <c r="P66" s="133">
        <f t="shared" si="6"/>
        <v>1</v>
      </c>
      <c r="Q66" s="65" t="str">
        <f t="shared" si="2"/>
        <v xml:space="preserve"> </v>
      </c>
    </row>
    <row r="67" spans="1:17" ht="14.1" customHeight="1">
      <c r="A67" s="152" t="s">
        <v>45</v>
      </c>
      <c r="B67" s="151">
        <f>'Форма 1'!B67</f>
        <v>0</v>
      </c>
      <c r="C67" s="151">
        <f>'Форма 1'!C67</f>
        <v>0</v>
      </c>
      <c r="D67" s="151">
        <f>'Форма 1'!D67</f>
        <v>0</v>
      </c>
      <c r="E67" s="151">
        <f>'Форма 1'!E67</f>
        <v>0</v>
      </c>
      <c r="F67" s="128">
        <f>SUM('Форма 1'!K67+'Форма 1'!J67)</f>
        <v>0</v>
      </c>
      <c r="G67" s="47">
        <v>0</v>
      </c>
      <c r="H67" s="48"/>
      <c r="I67" s="48"/>
      <c r="J67" s="48"/>
      <c r="K67" s="49"/>
      <c r="L67" s="49"/>
      <c r="M67" s="49"/>
      <c r="N67" s="49"/>
      <c r="O67" s="86">
        <f t="shared" si="5"/>
        <v>0</v>
      </c>
      <c r="P67" s="133">
        <f t="shared" si="6"/>
        <v>0</v>
      </c>
      <c r="Q67" s="65" t="str">
        <f t="shared" si="2"/>
        <v xml:space="preserve"> </v>
      </c>
    </row>
    <row r="68" spans="1:17" ht="14.1" customHeight="1">
      <c r="A68" s="152" t="s">
        <v>6</v>
      </c>
      <c r="B68" s="151" t="str">
        <f>'Форма 1'!B68</f>
        <v>031300.62</v>
      </c>
      <c r="C68" s="151" t="str">
        <f>'Форма 1'!C68</f>
        <v>Журналистика</v>
      </c>
      <c r="D68" s="151">
        <f>'Форма 1'!D68</f>
        <v>1</v>
      </c>
      <c r="E68" s="151" t="str">
        <f>'Форма 1'!E68</f>
        <v>ОЖ-13</v>
      </c>
      <c r="F68" s="128">
        <f>SUM('Форма 1'!K68+'Форма 1'!J68)</f>
        <v>9</v>
      </c>
      <c r="G68" s="47">
        <v>0</v>
      </c>
      <c r="H68" s="48">
        <v>0</v>
      </c>
      <c r="I68" s="48"/>
      <c r="J68" s="48">
        <v>0</v>
      </c>
      <c r="K68" s="49">
        <v>7</v>
      </c>
      <c r="L68" s="49">
        <v>1</v>
      </c>
      <c r="M68" s="49">
        <v>0</v>
      </c>
      <c r="N68" s="49">
        <v>1</v>
      </c>
      <c r="O68" s="86">
        <f t="shared" si="5"/>
        <v>0.88888888888888884</v>
      </c>
      <c r="P68" s="133">
        <f t="shared" si="6"/>
        <v>0.77777777777777779</v>
      </c>
      <c r="Q68" s="65" t="str">
        <f t="shared" si="2"/>
        <v xml:space="preserve"> </v>
      </c>
    </row>
    <row r="69" spans="1:17" ht="14.1" customHeight="1">
      <c r="A69" s="152" t="s">
        <v>7</v>
      </c>
      <c r="B69" s="151" t="str">
        <f>'Форма 1'!B69</f>
        <v>031300.62</v>
      </c>
      <c r="C69" s="151" t="str">
        <f>'Форма 1'!C69</f>
        <v>Журналистика</v>
      </c>
      <c r="D69" s="151">
        <f>'Форма 1'!D69</f>
        <v>1</v>
      </c>
      <c r="E69" s="151" t="str">
        <f>'Форма 1'!E69</f>
        <v>ОЖ-13</v>
      </c>
      <c r="F69" s="128">
        <f>SUM('Форма 1'!K69+'Форма 1'!J69)</f>
        <v>1</v>
      </c>
      <c r="G69" s="47"/>
      <c r="H69" s="48"/>
      <c r="I69" s="48"/>
      <c r="J69" s="48"/>
      <c r="K69" s="49">
        <v>1</v>
      </c>
      <c r="L69" s="49"/>
      <c r="M69" s="49"/>
      <c r="N69" s="49"/>
      <c r="O69" s="86">
        <f t="shared" si="5"/>
        <v>1</v>
      </c>
      <c r="P69" s="133">
        <f t="shared" si="6"/>
        <v>1</v>
      </c>
      <c r="Q69" s="65" t="str">
        <f t="shared" si="2"/>
        <v xml:space="preserve"> </v>
      </c>
    </row>
    <row r="70" spans="1:17" ht="14.1" customHeight="1">
      <c r="A70" s="152" t="s">
        <v>45</v>
      </c>
      <c r="B70" s="151" t="str">
        <f>'Форма 1'!B70</f>
        <v>031300.62</v>
      </c>
      <c r="C70" s="151" t="str">
        <f>'Форма 1'!C70</f>
        <v>Журналистика</v>
      </c>
      <c r="D70" s="151">
        <f>'Форма 1'!D70</f>
        <v>1</v>
      </c>
      <c r="E70" s="151" t="str">
        <f>'Форма 1'!E70</f>
        <v>ОЖ-13</v>
      </c>
      <c r="F70" s="128">
        <f>SUM('Форма 1'!K70+'Форма 1'!J70)</f>
        <v>12</v>
      </c>
      <c r="G70" s="47">
        <v>0</v>
      </c>
      <c r="H70" s="48">
        <v>0</v>
      </c>
      <c r="I70" s="48"/>
      <c r="J70" s="48">
        <v>0</v>
      </c>
      <c r="K70" s="49">
        <v>11</v>
      </c>
      <c r="L70" s="49">
        <v>1</v>
      </c>
      <c r="M70" s="49">
        <v>0</v>
      </c>
      <c r="N70" s="49">
        <v>0</v>
      </c>
      <c r="O70" s="86">
        <f t="shared" si="5"/>
        <v>1</v>
      </c>
      <c r="P70" s="133">
        <f t="shared" si="6"/>
        <v>0.91666666666666663</v>
      </c>
      <c r="Q70" s="65" t="str">
        <f t="shared" ref="Q70:Q110" si="7">IF(F70=SUM(G70:H70,J70:N70), " ","ОШИБКА")</f>
        <v xml:space="preserve"> </v>
      </c>
    </row>
    <row r="71" spans="1:17" ht="14.1" customHeight="1">
      <c r="A71" s="152" t="s">
        <v>6</v>
      </c>
      <c r="B71" s="151" t="str">
        <f>'Форма 1'!B71</f>
        <v>031300.62</v>
      </c>
      <c r="C71" s="151" t="str">
        <f>'Форма 1'!C71</f>
        <v>Журналистика</v>
      </c>
      <c r="D71" s="151">
        <f>'Форма 1'!D71</f>
        <v>2</v>
      </c>
      <c r="E71" s="151" t="str">
        <f>'Форма 1'!E71</f>
        <v>ОЖ-12</v>
      </c>
      <c r="F71" s="128">
        <f>SUM('Форма 1'!K71+'Форма 1'!J71)</f>
        <v>12</v>
      </c>
      <c r="G71" s="47">
        <v>0</v>
      </c>
      <c r="H71" s="48">
        <v>0</v>
      </c>
      <c r="I71" s="48"/>
      <c r="J71" s="48">
        <v>5</v>
      </c>
      <c r="K71" s="49">
        <v>5</v>
      </c>
      <c r="L71" s="49">
        <v>1</v>
      </c>
      <c r="M71" s="49">
        <v>1</v>
      </c>
      <c r="N71" s="49">
        <v>0</v>
      </c>
      <c r="O71" s="86">
        <f t="shared" si="5"/>
        <v>1</v>
      </c>
      <c r="P71" s="133">
        <f t="shared" si="6"/>
        <v>0.83333333333333337</v>
      </c>
      <c r="Q71" s="65" t="str">
        <f t="shared" si="7"/>
        <v xml:space="preserve"> </v>
      </c>
    </row>
    <row r="72" spans="1:17" ht="14.1" customHeight="1">
      <c r="A72" s="152" t="s">
        <v>7</v>
      </c>
      <c r="B72" s="151" t="str">
        <f>'Форма 1'!B72</f>
        <v>031300.62</v>
      </c>
      <c r="C72" s="151" t="str">
        <f>'Форма 1'!C72</f>
        <v>Журналистика</v>
      </c>
      <c r="D72" s="151">
        <f>'Форма 1'!D72</f>
        <v>2</v>
      </c>
      <c r="E72" s="151" t="str">
        <f>'Форма 1'!E72</f>
        <v>ОЖ-12</v>
      </c>
      <c r="F72" s="128">
        <f>SUM('Форма 1'!K72+'Форма 1'!J72)</f>
        <v>2</v>
      </c>
      <c r="G72" s="47"/>
      <c r="H72" s="48"/>
      <c r="I72" s="48"/>
      <c r="J72" s="48"/>
      <c r="K72" s="49">
        <v>1</v>
      </c>
      <c r="L72" s="49"/>
      <c r="M72" s="49">
        <v>1</v>
      </c>
      <c r="N72" s="49"/>
      <c r="O72" s="86">
        <f t="shared" si="5"/>
        <v>1</v>
      </c>
      <c r="P72" s="133">
        <f t="shared" si="6"/>
        <v>0.5</v>
      </c>
      <c r="Q72" s="65" t="str">
        <f t="shared" si="7"/>
        <v xml:space="preserve"> </v>
      </c>
    </row>
    <row r="73" spans="1:17" ht="14.1" customHeight="1">
      <c r="A73" s="152" t="s">
        <v>45</v>
      </c>
      <c r="B73" s="151" t="str">
        <f>'Форма 1'!B73</f>
        <v>031300.62</v>
      </c>
      <c r="C73" s="151" t="str">
        <f>'Форма 1'!C73</f>
        <v>Журналистика</v>
      </c>
      <c r="D73" s="151">
        <f>'Форма 1'!D73</f>
        <v>2</v>
      </c>
      <c r="E73" s="151" t="str">
        <f>'Форма 1'!E73</f>
        <v>ОЖ-12</v>
      </c>
      <c r="F73" s="128">
        <f>SUM('Форма 1'!K73+'Форма 1'!J73)</f>
        <v>10</v>
      </c>
      <c r="G73" s="47">
        <v>0</v>
      </c>
      <c r="H73" s="48">
        <v>0</v>
      </c>
      <c r="I73" s="310"/>
      <c r="J73" s="48">
        <v>5</v>
      </c>
      <c r="K73" s="49">
        <v>3</v>
      </c>
      <c r="L73" s="49">
        <v>0</v>
      </c>
      <c r="M73" s="49">
        <v>0</v>
      </c>
      <c r="N73" s="49">
        <v>2</v>
      </c>
      <c r="O73" s="86">
        <f t="shared" si="5"/>
        <v>0.8</v>
      </c>
      <c r="P73" s="133">
        <f t="shared" si="6"/>
        <v>0.8</v>
      </c>
      <c r="Q73" s="65" t="str">
        <f>IF(F73=SUM(G73:H73,J73:N73), " ","ОШИБКА")</f>
        <v xml:space="preserve"> </v>
      </c>
    </row>
    <row r="74" spans="1:17" ht="14.1" customHeight="1">
      <c r="A74" s="152" t="s">
        <v>6</v>
      </c>
      <c r="B74" s="151" t="str">
        <f>'Форма 1'!B74</f>
        <v>031300.62</v>
      </c>
      <c r="C74" s="151" t="str">
        <f>'Форма 1'!C74</f>
        <v>Журналистика</v>
      </c>
      <c r="D74" s="151">
        <f>'Форма 1'!D74</f>
        <v>3</v>
      </c>
      <c r="E74" s="151" t="str">
        <f>'Форма 1'!E74</f>
        <v>ОЖ-11</v>
      </c>
      <c r="F74" s="128">
        <f>SUM('Форма 1'!K74+'Форма 1'!J74)</f>
        <v>12</v>
      </c>
      <c r="G74" s="47">
        <v>0</v>
      </c>
      <c r="H74" s="48">
        <v>0</v>
      </c>
      <c r="I74" s="48"/>
      <c r="J74" s="48">
        <v>6</v>
      </c>
      <c r="K74" s="49">
        <v>6</v>
      </c>
      <c r="L74" s="49">
        <v>0</v>
      </c>
      <c r="M74" s="49">
        <v>0</v>
      </c>
      <c r="N74" s="49">
        <v>0</v>
      </c>
      <c r="O74" s="86">
        <f t="shared" si="5"/>
        <v>1</v>
      </c>
      <c r="P74" s="133">
        <f t="shared" si="6"/>
        <v>1</v>
      </c>
      <c r="Q74" s="65" t="str">
        <f t="shared" si="7"/>
        <v xml:space="preserve"> </v>
      </c>
    </row>
    <row r="75" spans="1:17" ht="14.1" customHeight="1">
      <c r="A75" s="152" t="s">
        <v>7</v>
      </c>
      <c r="B75" s="151" t="str">
        <f>'Форма 1'!B75</f>
        <v>031300.62</v>
      </c>
      <c r="C75" s="151" t="str">
        <f>'Форма 1'!C75</f>
        <v>Журналистика</v>
      </c>
      <c r="D75" s="151">
        <f>'Форма 1'!D75</f>
        <v>3</v>
      </c>
      <c r="E75" s="151" t="str">
        <f>'Форма 1'!E75</f>
        <v>ОЖ-11</v>
      </c>
      <c r="F75" s="128">
        <f>SUM('Форма 1'!K75+'Форма 1'!J75)</f>
        <v>1</v>
      </c>
      <c r="G75" s="47"/>
      <c r="H75" s="48"/>
      <c r="I75" s="48"/>
      <c r="J75" s="48">
        <v>1</v>
      </c>
      <c r="K75" s="49"/>
      <c r="L75" s="49"/>
      <c r="M75" s="49"/>
      <c r="N75" s="49"/>
      <c r="O75" s="86">
        <f t="shared" si="5"/>
        <v>1</v>
      </c>
      <c r="P75" s="133">
        <f t="shared" si="6"/>
        <v>1</v>
      </c>
      <c r="Q75" s="65" t="str">
        <f t="shared" si="7"/>
        <v xml:space="preserve"> </v>
      </c>
    </row>
    <row r="76" spans="1:17" ht="14.1" customHeight="1">
      <c r="A76" s="152" t="s">
        <v>45</v>
      </c>
      <c r="B76" s="151" t="str">
        <f>'Форма 1'!B76</f>
        <v>031300.62</v>
      </c>
      <c r="C76" s="151" t="str">
        <f>'Форма 1'!C76</f>
        <v>Журналистика</v>
      </c>
      <c r="D76" s="151">
        <f>'Форма 1'!D76</f>
        <v>3</v>
      </c>
      <c r="E76" s="151" t="str">
        <f>'Форма 1'!E76</f>
        <v>ОЖ-11</v>
      </c>
      <c r="F76" s="128">
        <f>SUM('Форма 1'!K76+'Форма 1'!J76)</f>
        <v>10</v>
      </c>
      <c r="G76" s="47">
        <v>0</v>
      </c>
      <c r="H76" s="48">
        <v>1</v>
      </c>
      <c r="I76" s="48" t="s">
        <v>112</v>
      </c>
      <c r="J76" s="48">
        <v>3</v>
      </c>
      <c r="K76" s="49">
        <v>6</v>
      </c>
      <c r="L76" s="49">
        <v>0</v>
      </c>
      <c r="M76" s="49">
        <v>0</v>
      </c>
      <c r="N76" s="49">
        <v>0</v>
      </c>
      <c r="O76" s="86">
        <f t="shared" si="5"/>
        <v>0.9</v>
      </c>
      <c r="P76" s="133">
        <f t="shared" si="6"/>
        <v>0.9</v>
      </c>
      <c r="Q76" s="65" t="str">
        <f t="shared" si="7"/>
        <v xml:space="preserve"> </v>
      </c>
    </row>
    <row r="77" spans="1:17" ht="14.1" customHeight="1">
      <c r="A77" s="152" t="s">
        <v>6</v>
      </c>
      <c r="B77" s="151">
        <f>'Форма 1'!B77</f>
        <v>30601</v>
      </c>
      <c r="C77" s="151" t="str">
        <f>'Форма 1'!C77</f>
        <v>Журналистика</v>
      </c>
      <c r="D77" s="151">
        <f>'Форма 1'!D77</f>
        <v>4</v>
      </c>
      <c r="E77" s="151" t="str">
        <f>'Форма 1'!E77</f>
        <v>ОЖ-10</v>
      </c>
      <c r="F77" s="128">
        <f>SUM('Форма 1'!K77+'Форма 1'!J77)</f>
        <v>22</v>
      </c>
      <c r="G77" s="47">
        <v>0</v>
      </c>
      <c r="H77" s="48">
        <v>1</v>
      </c>
      <c r="I77" s="48" t="s">
        <v>112</v>
      </c>
      <c r="J77" s="48">
        <v>8</v>
      </c>
      <c r="K77" s="49">
        <v>12</v>
      </c>
      <c r="L77" s="49">
        <v>0</v>
      </c>
      <c r="M77" s="49">
        <v>0</v>
      </c>
      <c r="N77" s="49">
        <v>1</v>
      </c>
      <c r="O77" s="86">
        <f t="shared" si="5"/>
        <v>0.90909090909090906</v>
      </c>
      <c r="P77" s="133">
        <f t="shared" si="6"/>
        <v>0.90909090909090906</v>
      </c>
      <c r="Q77" s="65" t="str">
        <f t="shared" si="7"/>
        <v xml:space="preserve"> </v>
      </c>
    </row>
    <row r="78" spans="1:17" ht="14.1" customHeight="1">
      <c r="A78" s="152" t="s">
        <v>7</v>
      </c>
      <c r="B78" s="151">
        <f>'Форма 1'!B78</f>
        <v>30601</v>
      </c>
      <c r="C78" s="151" t="str">
        <f>'Форма 1'!C78</f>
        <v>Журналистика</v>
      </c>
      <c r="D78" s="151">
        <f>'Форма 1'!D78</f>
        <v>4</v>
      </c>
      <c r="E78" s="151" t="str">
        <f>'Форма 1'!E78</f>
        <v>ОЖ-10</v>
      </c>
      <c r="F78" s="128">
        <f>SUM('Форма 1'!K78+'Форма 1'!J78)</f>
        <v>1</v>
      </c>
      <c r="G78" s="47">
        <v>0</v>
      </c>
      <c r="H78" s="48">
        <v>0</v>
      </c>
      <c r="I78" s="48"/>
      <c r="J78" s="48">
        <v>0</v>
      </c>
      <c r="K78" s="49">
        <v>1</v>
      </c>
      <c r="L78" s="49">
        <v>0</v>
      </c>
      <c r="M78" s="49">
        <v>0</v>
      </c>
      <c r="N78" s="49">
        <v>0</v>
      </c>
      <c r="O78" s="86">
        <f t="shared" si="5"/>
        <v>1</v>
      </c>
      <c r="P78" s="133">
        <f t="shared" si="6"/>
        <v>1</v>
      </c>
      <c r="Q78" s="65" t="str">
        <f t="shared" si="7"/>
        <v xml:space="preserve"> </v>
      </c>
    </row>
    <row r="79" spans="1:17" ht="14.1" customHeight="1">
      <c r="A79" s="152" t="s">
        <v>45</v>
      </c>
      <c r="B79" s="151">
        <f>'Форма 1'!B79</f>
        <v>30601</v>
      </c>
      <c r="C79" s="151" t="str">
        <f>'Форма 1'!C79</f>
        <v>Журналистика</v>
      </c>
      <c r="D79" s="151">
        <f>'Форма 1'!D79</f>
        <v>4</v>
      </c>
      <c r="E79" s="151" t="str">
        <f>'Форма 1'!E79</f>
        <v>ОЖ-10</v>
      </c>
      <c r="F79" s="128">
        <f>SUM('Форма 1'!K79+'Форма 1'!J79)</f>
        <v>2</v>
      </c>
      <c r="G79" s="47">
        <v>0</v>
      </c>
      <c r="H79" s="48">
        <v>0</v>
      </c>
      <c r="I79" s="48"/>
      <c r="J79" s="48">
        <v>1</v>
      </c>
      <c r="K79" s="49">
        <v>1</v>
      </c>
      <c r="L79" s="49">
        <v>0</v>
      </c>
      <c r="M79" s="49">
        <v>0</v>
      </c>
      <c r="N79" s="49">
        <v>0</v>
      </c>
      <c r="O79" s="86">
        <f t="shared" si="5"/>
        <v>1</v>
      </c>
      <c r="P79" s="133">
        <f t="shared" si="6"/>
        <v>1</v>
      </c>
      <c r="Q79" s="65" t="str">
        <f t="shared" si="7"/>
        <v xml:space="preserve"> </v>
      </c>
    </row>
    <row r="80" spans="1:17" ht="14.1" customHeight="1">
      <c r="A80" s="152" t="s">
        <v>6</v>
      </c>
      <c r="B80" s="151">
        <f>'Форма 1'!B80</f>
        <v>0</v>
      </c>
      <c r="C80" s="151">
        <f>'Форма 1'!C80</f>
        <v>0</v>
      </c>
      <c r="D80" s="151">
        <f>'Форма 1'!D80</f>
        <v>0</v>
      </c>
      <c r="E80" s="151">
        <f>'Форма 1'!E80</f>
        <v>0</v>
      </c>
      <c r="F80" s="128">
        <f>SUM('Форма 1'!K80+'Форма 1'!J80)</f>
        <v>0</v>
      </c>
      <c r="G80" s="47"/>
      <c r="H80" s="48"/>
      <c r="I80" s="48"/>
      <c r="J80" s="48"/>
      <c r="K80" s="49"/>
      <c r="L80" s="49"/>
      <c r="M80" s="49"/>
      <c r="N80" s="49"/>
      <c r="O80" s="86">
        <f t="shared" si="5"/>
        <v>0</v>
      </c>
      <c r="P80" s="133">
        <f t="shared" si="6"/>
        <v>0</v>
      </c>
      <c r="Q80" s="65" t="str">
        <f t="shared" si="7"/>
        <v xml:space="preserve"> </v>
      </c>
    </row>
    <row r="81" spans="1:17" ht="14.1" customHeight="1">
      <c r="A81" s="152" t="s">
        <v>7</v>
      </c>
      <c r="B81" s="151">
        <f>'Форма 1'!B81</f>
        <v>0</v>
      </c>
      <c r="C81" s="151">
        <f>'Форма 1'!C81</f>
        <v>0</v>
      </c>
      <c r="D81" s="151">
        <f>'Форма 1'!D81</f>
        <v>0</v>
      </c>
      <c r="E81" s="151">
        <f>'Форма 1'!E81</f>
        <v>0</v>
      </c>
      <c r="F81" s="128">
        <f>SUM('Форма 1'!K81+'Форма 1'!J81)</f>
        <v>0</v>
      </c>
      <c r="G81" s="47"/>
      <c r="H81" s="48"/>
      <c r="I81" s="48"/>
      <c r="J81" s="48"/>
      <c r="K81" s="49"/>
      <c r="L81" s="49"/>
      <c r="M81" s="49"/>
      <c r="N81" s="49"/>
      <c r="O81" s="86">
        <f t="shared" si="5"/>
        <v>0</v>
      </c>
      <c r="P81" s="133">
        <f t="shared" si="6"/>
        <v>0</v>
      </c>
      <c r="Q81" s="65" t="str">
        <f t="shared" si="7"/>
        <v xml:space="preserve"> </v>
      </c>
    </row>
    <row r="82" spans="1:17" ht="14.1" customHeight="1">
      <c r="A82" s="152" t="s">
        <v>45</v>
      </c>
      <c r="B82" s="151">
        <f>'Форма 1'!B82</f>
        <v>31600</v>
      </c>
      <c r="C82" s="151" t="str">
        <f>'Форма 1'!C82</f>
        <v>Реклама и связи с общественностью</v>
      </c>
      <c r="D82" s="151">
        <f>'Форма 1'!D82</f>
        <v>1</v>
      </c>
      <c r="E82" s="151" t="str">
        <f>'Форма 1'!E82</f>
        <v>РСО-13-А</v>
      </c>
      <c r="F82" s="128">
        <f>SUM('Форма 1'!K82+'Форма 1'!J82)</f>
        <v>20</v>
      </c>
      <c r="G82" s="47">
        <v>0</v>
      </c>
      <c r="H82" s="48">
        <v>2</v>
      </c>
      <c r="I82" s="48" t="s">
        <v>112</v>
      </c>
      <c r="J82" s="48">
        <v>6</v>
      </c>
      <c r="K82" s="49">
        <v>7</v>
      </c>
      <c r="L82" s="49">
        <v>3</v>
      </c>
      <c r="M82" s="49">
        <v>1</v>
      </c>
      <c r="N82" s="49">
        <v>1</v>
      </c>
      <c r="O82" s="86">
        <f t="shared" si="5"/>
        <v>0.85</v>
      </c>
      <c r="P82" s="133">
        <f t="shared" si="6"/>
        <v>0.65</v>
      </c>
      <c r="Q82" s="65" t="str">
        <f t="shared" si="7"/>
        <v xml:space="preserve"> </v>
      </c>
    </row>
    <row r="83" spans="1:17" ht="14.1" customHeight="1">
      <c r="A83" s="152" t="s">
        <v>6</v>
      </c>
      <c r="B83" s="151">
        <f>'Форма 1'!B83</f>
        <v>0</v>
      </c>
      <c r="C83" s="151">
        <f>'Форма 1'!C83</f>
        <v>0</v>
      </c>
      <c r="D83" s="151">
        <f>'Форма 1'!D83</f>
        <v>0</v>
      </c>
      <c r="E83" s="151">
        <f>'Форма 1'!E83</f>
        <v>0</v>
      </c>
      <c r="F83" s="128">
        <f>SUM('Форма 1'!K83+'Форма 1'!J83)</f>
        <v>0</v>
      </c>
      <c r="G83" s="47"/>
      <c r="H83" s="48"/>
      <c r="I83" s="48"/>
      <c r="J83" s="48"/>
      <c r="K83" s="49"/>
      <c r="L83" s="49"/>
      <c r="M83" s="49"/>
      <c r="N83" s="49">
        <v>0</v>
      </c>
      <c r="O83" s="86">
        <f t="shared" si="5"/>
        <v>0</v>
      </c>
      <c r="P83" s="133">
        <f t="shared" si="6"/>
        <v>0</v>
      </c>
      <c r="Q83" s="65" t="str">
        <f t="shared" si="7"/>
        <v xml:space="preserve"> </v>
      </c>
    </row>
    <row r="84" spans="1:17" ht="14.1" customHeight="1">
      <c r="A84" s="152" t="s">
        <v>7</v>
      </c>
      <c r="B84" s="151">
        <f>'Форма 1'!B84</f>
        <v>0</v>
      </c>
      <c r="C84" s="151">
        <f>'Форма 1'!C84</f>
        <v>0</v>
      </c>
      <c r="D84" s="151">
        <f>'Форма 1'!D84</f>
        <v>0</v>
      </c>
      <c r="E84" s="151">
        <f>'Форма 1'!E84</f>
        <v>0</v>
      </c>
      <c r="F84" s="128">
        <f>SUM('Форма 1'!K84+'Форма 1'!J84)</f>
        <v>0</v>
      </c>
      <c r="G84" s="47"/>
      <c r="H84" s="48"/>
      <c r="I84" s="48"/>
      <c r="J84" s="48"/>
      <c r="K84" s="49"/>
      <c r="L84" s="49"/>
      <c r="M84" s="49"/>
      <c r="N84" s="49"/>
      <c r="O84" s="86">
        <f t="shared" si="5"/>
        <v>0</v>
      </c>
      <c r="P84" s="133">
        <f t="shared" si="6"/>
        <v>0</v>
      </c>
      <c r="Q84" s="65" t="str">
        <f t="shared" si="7"/>
        <v xml:space="preserve"> </v>
      </c>
    </row>
    <row r="85" spans="1:17" ht="14.1" customHeight="1">
      <c r="A85" s="152" t="s">
        <v>45</v>
      </c>
      <c r="B85" s="151">
        <f>'Форма 1'!B85</f>
        <v>31600</v>
      </c>
      <c r="C85" s="151" t="str">
        <f>'Форма 1'!C85</f>
        <v>Реклама и связи с общественностью</v>
      </c>
      <c r="D85" s="151">
        <f>'Форма 1'!D85</f>
        <v>1</v>
      </c>
      <c r="E85" s="151" t="str">
        <f>'Форма 1'!E85</f>
        <v>РСО-13-Б</v>
      </c>
      <c r="F85" s="128">
        <f>SUM('Форма 1'!K85+'Форма 1'!J85)</f>
        <v>17</v>
      </c>
      <c r="G85" s="47">
        <v>0</v>
      </c>
      <c r="H85" s="48">
        <v>2</v>
      </c>
      <c r="I85" s="48" t="s">
        <v>1237</v>
      </c>
      <c r="J85" s="48">
        <v>5</v>
      </c>
      <c r="K85" s="49">
        <v>4</v>
      </c>
      <c r="L85" s="49">
        <v>2</v>
      </c>
      <c r="M85" s="49">
        <v>4</v>
      </c>
      <c r="N85" s="49">
        <v>0</v>
      </c>
      <c r="O85" s="86">
        <f t="shared" si="5"/>
        <v>0.88235294117647056</v>
      </c>
      <c r="P85" s="133">
        <f t="shared" si="6"/>
        <v>0.52941176470588236</v>
      </c>
      <c r="Q85" s="65" t="str">
        <f t="shared" si="7"/>
        <v xml:space="preserve"> </v>
      </c>
    </row>
    <row r="86" spans="1:17" ht="14.1" customHeight="1">
      <c r="A86" s="152" t="s">
        <v>6</v>
      </c>
      <c r="B86" s="151">
        <f>'Форма 1'!B86</f>
        <v>0</v>
      </c>
      <c r="C86" s="151">
        <f>'Форма 1'!C86</f>
        <v>0</v>
      </c>
      <c r="D86" s="151">
        <f>'Форма 1'!D86</f>
        <v>0</v>
      </c>
      <c r="E86" s="151">
        <f>'Форма 1'!E86</f>
        <v>0</v>
      </c>
      <c r="F86" s="128">
        <f>SUM('Форма 1'!K86+'Форма 1'!J86)</f>
        <v>0</v>
      </c>
      <c r="G86" s="47">
        <v>0</v>
      </c>
      <c r="H86" s="48">
        <v>0</v>
      </c>
      <c r="I86" s="48"/>
      <c r="J86" s="48"/>
      <c r="K86" s="49"/>
      <c r="L86" s="49"/>
      <c r="M86" s="49"/>
      <c r="N86" s="49">
        <v>0</v>
      </c>
      <c r="O86" s="86">
        <f t="shared" si="5"/>
        <v>0</v>
      </c>
      <c r="P86" s="133">
        <f t="shared" si="6"/>
        <v>0</v>
      </c>
      <c r="Q86" s="65" t="str">
        <f t="shared" si="7"/>
        <v xml:space="preserve"> </v>
      </c>
    </row>
    <row r="87" spans="1:17" ht="14.1" customHeight="1">
      <c r="A87" s="152" t="s">
        <v>7</v>
      </c>
      <c r="B87" s="151">
        <f>'Форма 1'!B87</f>
        <v>31600</v>
      </c>
      <c r="C87" s="151" t="str">
        <f>'Форма 1'!C87</f>
        <v>Реклама и связи с общественностью</v>
      </c>
      <c r="D87" s="151">
        <f>'Форма 1'!D87</f>
        <v>2</v>
      </c>
      <c r="E87" s="151" t="str">
        <f>'Форма 1'!E87</f>
        <v>РСО-12-А</v>
      </c>
      <c r="F87" s="128">
        <f>SUM('Форма 1'!K87+'Форма 1'!J87)</f>
        <v>1</v>
      </c>
      <c r="G87" s="47"/>
      <c r="H87" s="48"/>
      <c r="I87" s="48"/>
      <c r="J87" s="48"/>
      <c r="K87" s="49">
        <v>1</v>
      </c>
      <c r="L87" s="49"/>
      <c r="M87" s="49"/>
      <c r="N87" s="49"/>
      <c r="O87" s="86">
        <f t="shared" si="5"/>
        <v>1</v>
      </c>
      <c r="P87" s="133">
        <f t="shared" si="6"/>
        <v>1</v>
      </c>
      <c r="Q87" s="65" t="str">
        <f t="shared" si="7"/>
        <v xml:space="preserve"> </v>
      </c>
    </row>
    <row r="88" spans="1:17" ht="14.1" customHeight="1">
      <c r="A88" s="152" t="s">
        <v>45</v>
      </c>
      <c r="B88" s="151">
        <f>'Форма 1'!B88</f>
        <v>31600</v>
      </c>
      <c r="C88" s="151" t="str">
        <f>'Форма 1'!C88</f>
        <v>Реклама и связи с общественностью</v>
      </c>
      <c r="D88" s="151">
        <f>'Форма 1'!D88</f>
        <v>2</v>
      </c>
      <c r="E88" s="151" t="str">
        <f>'Форма 1'!E88</f>
        <v>РСО-12-А</v>
      </c>
      <c r="F88" s="128">
        <f>SUM('Форма 1'!K88+'Форма 1'!J88)</f>
        <v>9</v>
      </c>
      <c r="G88" s="47">
        <v>0</v>
      </c>
      <c r="H88" s="48">
        <v>0</v>
      </c>
      <c r="I88" s="48"/>
      <c r="J88" s="48">
        <v>1</v>
      </c>
      <c r="K88" s="49">
        <v>5</v>
      </c>
      <c r="L88" s="49">
        <v>0</v>
      </c>
      <c r="M88" s="49">
        <v>3</v>
      </c>
      <c r="N88" s="49">
        <v>0</v>
      </c>
      <c r="O88" s="86">
        <f t="shared" si="5"/>
        <v>1</v>
      </c>
      <c r="P88" s="133">
        <f t="shared" si="6"/>
        <v>0.66666666666666663</v>
      </c>
      <c r="Q88" s="65" t="str">
        <f t="shared" si="7"/>
        <v xml:space="preserve"> </v>
      </c>
    </row>
    <row r="89" spans="1:17" ht="14.1" customHeight="1">
      <c r="A89" s="152" t="s">
        <v>6</v>
      </c>
      <c r="B89" s="151">
        <f>'Форма 1'!B89</f>
        <v>31600</v>
      </c>
      <c r="C89" s="151" t="str">
        <f>'Форма 1'!C89</f>
        <v>Реклама и связи с общественностью</v>
      </c>
      <c r="D89" s="151">
        <f>'Форма 1'!D89</f>
        <v>2</v>
      </c>
      <c r="E89" s="151" t="str">
        <f>'Форма 1'!E89</f>
        <v>РСО-12-Б</v>
      </c>
      <c r="F89" s="128">
        <f>SUM('Форма 1'!K89+'Форма 1'!J89)</f>
        <v>1</v>
      </c>
      <c r="G89" s="47">
        <v>0</v>
      </c>
      <c r="H89" s="48">
        <v>0</v>
      </c>
      <c r="I89" s="48"/>
      <c r="J89" s="48">
        <v>0</v>
      </c>
      <c r="K89" s="49">
        <v>1</v>
      </c>
      <c r="L89" s="49"/>
      <c r="M89" s="49"/>
      <c r="N89" s="49">
        <v>0</v>
      </c>
      <c r="O89" s="86">
        <f t="shared" si="5"/>
        <v>1</v>
      </c>
      <c r="P89" s="133">
        <f t="shared" si="6"/>
        <v>1</v>
      </c>
      <c r="Q89" s="65" t="str">
        <f t="shared" si="7"/>
        <v xml:space="preserve"> </v>
      </c>
    </row>
    <row r="90" spans="1:17" ht="14.1" customHeight="1">
      <c r="A90" s="152" t="s">
        <v>7</v>
      </c>
      <c r="B90" s="151">
        <f>'Форма 1'!B90</f>
        <v>31600</v>
      </c>
      <c r="C90" s="151" t="str">
        <f>'Форма 1'!C90</f>
        <v>Реклама и связи с общественностью</v>
      </c>
      <c r="D90" s="151">
        <f>'Форма 1'!D90</f>
        <v>2</v>
      </c>
      <c r="E90" s="151" t="str">
        <f>'Форма 1'!E90</f>
        <v>РСО-12-Б</v>
      </c>
      <c r="F90" s="128">
        <f>SUM('Форма 1'!K90+'Форма 1'!J90)</f>
        <v>1</v>
      </c>
      <c r="G90" s="47"/>
      <c r="H90" s="48"/>
      <c r="I90" s="48"/>
      <c r="J90" s="48"/>
      <c r="K90" s="49">
        <v>1</v>
      </c>
      <c r="L90" s="49"/>
      <c r="M90" s="49"/>
      <c r="N90" s="49"/>
      <c r="O90" s="86">
        <f t="shared" si="5"/>
        <v>1</v>
      </c>
      <c r="P90" s="133">
        <f t="shared" si="6"/>
        <v>1</v>
      </c>
      <c r="Q90" s="65" t="str">
        <f t="shared" si="7"/>
        <v xml:space="preserve"> </v>
      </c>
    </row>
    <row r="91" spans="1:17" ht="14.1" customHeight="1">
      <c r="A91" s="152" t="s">
        <v>45</v>
      </c>
      <c r="B91" s="151">
        <f>'Форма 1'!B91</f>
        <v>31600</v>
      </c>
      <c r="C91" s="151" t="str">
        <f>'Форма 1'!C91</f>
        <v>Реклама и связи с общественностью</v>
      </c>
      <c r="D91" s="151">
        <f>'Форма 1'!D91</f>
        <v>2</v>
      </c>
      <c r="E91" s="151" t="str">
        <f>'Форма 1'!E91</f>
        <v>РСО-12-Б</v>
      </c>
      <c r="F91" s="128">
        <f>SUM('Форма 1'!K91+'Форма 1'!J91)</f>
        <v>14</v>
      </c>
      <c r="G91" s="47">
        <v>0</v>
      </c>
      <c r="H91" s="48">
        <v>2</v>
      </c>
      <c r="I91" s="48" t="s">
        <v>146</v>
      </c>
      <c r="J91" s="48">
        <v>0</v>
      </c>
      <c r="K91" s="49">
        <v>7</v>
      </c>
      <c r="L91" s="49">
        <v>1</v>
      </c>
      <c r="M91" s="49">
        <v>3</v>
      </c>
      <c r="N91" s="49">
        <v>1</v>
      </c>
      <c r="O91" s="86">
        <f t="shared" si="5"/>
        <v>0.7857142857142857</v>
      </c>
      <c r="P91" s="133">
        <f t="shared" si="6"/>
        <v>0.5</v>
      </c>
      <c r="Q91" s="65" t="str">
        <f t="shared" si="7"/>
        <v xml:space="preserve"> </v>
      </c>
    </row>
    <row r="92" spans="1:17" ht="14.1" customHeight="1">
      <c r="A92" s="152" t="s">
        <v>6</v>
      </c>
      <c r="B92" s="151">
        <f>'Форма 1'!B92</f>
        <v>31600</v>
      </c>
      <c r="C92" s="151" t="str">
        <f>'Форма 1'!C92</f>
        <v>Реклама и связи с общественностью</v>
      </c>
      <c r="D92" s="151">
        <f>'Форма 1'!D92</f>
        <v>3</v>
      </c>
      <c r="E92" s="151" t="str">
        <f>'Форма 1'!E92</f>
        <v>РСО-11-А</v>
      </c>
      <c r="F92" s="128">
        <f>SUM('Форма 1'!K92+'Форма 1'!J92)</f>
        <v>2</v>
      </c>
      <c r="G92" s="47">
        <v>0</v>
      </c>
      <c r="H92" s="48">
        <v>0</v>
      </c>
      <c r="I92" s="48"/>
      <c r="J92" s="48">
        <v>0</v>
      </c>
      <c r="K92" s="49">
        <v>1</v>
      </c>
      <c r="L92" s="49">
        <v>0</v>
      </c>
      <c r="M92" s="49">
        <v>1</v>
      </c>
      <c r="N92" s="49">
        <v>0</v>
      </c>
      <c r="O92" s="86">
        <f t="shared" si="5"/>
        <v>1</v>
      </c>
      <c r="P92" s="133">
        <f t="shared" si="6"/>
        <v>0.5</v>
      </c>
      <c r="Q92" s="65" t="str">
        <f t="shared" si="7"/>
        <v xml:space="preserve"> </v>
      </c>
    </row>
    <row r="93" spans="1:17" ht="14.1" customHeight="1">
      <c r="A93" s="152" t="s">
        <v>7</v>
      </c>
      <c r="B93" s="151">
        <f>'Форма 1'!B93</f>
        <v>31600</v>
      </c>
      <c r="C93" s="151" t="str">
        <f>'Форма 1'!C93</f>
        <v>Реклама и связи с общественностью</v>
      </c>
      <c r="D93" s="151">
        <f>'Форма 1'!D93</f>
        <v>3</v>
      </c>
      <c r="E93" s="151" t="str">
        <f>'Форма 1'!E93</f>
        <v>РСО-11-А</v>
      </c>
      <c r="F93" s="128">
        <f>SUM('Форма 1'!K93+'Форма 1'!J93)</f>
        <v>3</v>
      </c>
      <c r="G93" s="47"/>
      <c r="H93" s="48"/>
      <c r="I93" s="48"/>
      <c r="J93" s="48">
        <v>1</v>
      </c>
      <c r="K93" s="49">
        <v>2</v>
      </c>
      <c r="L93" s="49"/>
      <c r="M93" s="49"/>
      <c r="N93" s="49"/>
      <c r="O93" s="86">
        <f t="shared" si="5"/>
        <v>1</v>
      </c>
      <c r="P93" s="133">
        <f t="shared" si="6"/>
        <v>1</v>
      </c>
      <c r="Q93" s="65" t="str">
        <f t="shared" si="7"/>
        <v xml:space="preserve"> </v>
      </c>
    </row>
    <row r="94" spans="1:17" ht="14.1" customHeight="1">
      <c r="A94" s="152" t="s">
        <v>45</v>
      </c>
      <c r="B94" s="151">
        <f>'Форма 1'!B94</f>
        <v>31600</v>
      </c>
      <c r="C94" s="151" t="str">
        <f>'Форма 1'!C94</f>
        <v>Реклама и связи с общественностью</v>
      </c>
      <c r="D94" s="151">
        <f>'Форма 1'!D94</f>
        <v>3</v>
      </c>
      <c r="E94" s="151" t="str">
        <f>'Форма 1'!E94</f>
        <v>РСО-11-А</v>
      </c>
      <c r="F94" s="128">
        <f>SUM('Форма 1'!K94+'Форма 1'!J94)</f>
        <v>5</v>
      </c>
      <c r="G94" s="47">
        <v>0</v>
      </c>
      <c r="H94" s="48">
        <v>0</v>
      </c>
      <c r="I94" s="48"/>
      <c r="J94" s="48">
        <v>0</v>
      </c>
      <c r="K94" s="49">
        <v>1</v>
      </c>
      <c r="L94" s="49">
        <v>4</v>
      </c>
      <c r="M94" s="49">
        <v>0</v>
      </c>
      <c r="N94" s="49">
        <v>0</v>
      </c>
      <c r="O94" s="86">
        <f t="shared" si="5"/>
        <v>1</v>
      </c>
      <c r="P94" s="133">
        <f t="shared" si="6"/>
        <v>0.2</v>
      </c>
      <c r="Q94" s="65" t="str">
        <f t="shared" si="7"/>
        <v xml:space="preserve"> </v>
      </c>
    </row>
    <row r="95" spans="1:17" ht="14.1" customHeight="1">
      <c r="A95" s="152" t="s">
        <v>6</v>
      </c>
      <c r="B95" s="151">
        <f>'Форма 1'!B95</f>
        <v>31600</v>
      </c>
      <c r="C95" s="151" t="str">
        <f>'Форма 1'!C95</f>
        <v>Реклама и связи с общественностью</v>
      </c>
      <c r="D95" s="151">
        <f>'Форма 1'!D95</f>
        <v>3</v>
      </c>
      <c r="E95" s="151" t="str">
        <f>'Форма 1'!E95</f>
        <v>РСО-11-Б</v>
      </c>
      <c r="F95" s="128">
        <f>SUM('Форма 1'!K95+'Форма 1'!J95)</f>
        <v>8</v>
      </c>
      <c r="G95" s="47">
        <v>0</v>
      </c>
      <c r="H95" s="48">
        <v>0</v>
      </c>
      <c r="I95" s="48"/>
      <c r="J95" s="48">
        <v>1</v>
      </c>
      <c r="K95" s="49">
        <v>6</v>
      </c>
      <c r="L95" s="49">
        <v>1</v>
      </c>
      <c r="M95" s="49">
        <v>0</v>
      </c>
      <c r="N95" s="49">
        <v>0</v>
      </c>
      <c r="O95" s="86">
        <f t="shared" si="5"/>
        <v>1</v>
      </c>
      <c r="P95" s="133">
        <f t="shared" si="6"/>
        <v>0.875</v>
      </c>
      <c r="Q95" s="65" t="str">
        <f t="shared" si="7"/>
        <v xml:space="preserve"> </v>
      </c>
    </row>
    <row r="96" spans="1:17" ht="14.1" customHeight="1">
      <c r="A96" s="152" t="s">
        <v>7</v>
      </c>
      <c r="B96" s="151">
        <f>'Форма 1'!B96</f>
        <v>31600</v>
      </c>
      <c r="C96" s="151" t="str">
        <f>'Форма 1'!C96</f>
        <v>Реклама и связи с общественностью</v>
      </c>
      <c r="D96" s="151">
        <f>'Форма 1'!D96</f>
        <v>3</v>
      </c>
      <c r="E96" s="151" t="str">
        <f>'Форма 1'!E96</f>
        <v>РСО-11-Б</v>
      </c>
      <c r="F96" s="128">
        <f>SUM('Форма 1'!K96+'Форма 1'!J96)</f>
        <v>1</v>
      </c>
      <c r="G96" s="47"/>
      <c r="H96" s="48"/>
      <c r="I96" s="48"/>
      <c r="J96" s="48"/>
      <c r="K96" s="49">
        <v>1</v>
      </c>
      <c r="L96" s="49"/>
      <c r="M96" s="49"/>
      <c r="N96" s="49"/>
      <c r="O96" s="86">
        <f t="shared" si="5"/>
        <v>1</v>
      </c>
      <c r="P96" s="133">
        <f t="shared" si="6"/>
        <v>1</v>
      </c>
      <c r="Q96" s="65" t="str">
        <f t="shared" si="7"/>
        <v xml:space="preserve"> </v>
      </c>
    </row>
    <row r="97" spans="1:17" ht="14.1" customHeight="1">
      <c r="A97" s="152" t="s">
        <v>45</v>
      </c>
      <c r="B97" s="151">
        <f>'Форма 1'!B97</f>
        <v>31600</v>
      </c>
      <c r="C97" s="151" t="str">
        <f>'Форма 1'!C97</f>
        <v>Реклама и связи с общественностью</v>
      </c>
      <c r="D97" s="151">
        <f>'Форма 1'!D97</f>
        <v>3</v>
      </c>
      <c r="E97" s="151" t="str">
        <f>'Форма 1'!E97</f>
        <v>РСО-11-Б</v>
      </c>
      <c r="F97" s="128">
        <f>SUM('Форма 1'!K97+'Форма 1'!J97)</f>
        <v>4</v>
      </c>
      <c r="G97" s="47">
        <v>0</v>
      </c>
      <c r="H97" s="48">
        <v>1</v>
      </c>
      <c r="I97" s="48" t="s">
        <v>1240</v>
      </c>
      <c r="J97" s="48">
        <v>0</v>
      </c>
      <c r="K97" s="49">
        <v>2</v>
      </c>
      <c r="L97" s="49">
        <v>0</v>
      </c>
      <c r="M97" s="49">
        <v>1</v>
      </c>
      <c r="N97" s="49">
        <v>0</v>
      </c>
      <c r="O97" s="86">
        <f t="shared" si="5"/>
        <v>0.75</v>
      </c>
      <c r="P97" s="133">
        <f t="shared" si="6"/>
        <v>0.5</v>
      </c>
      <c r="Q97" s="65" t="str">
        <f t="shared" si="7"/>
        <v xml:space="preserve"> </v>
      </c>
    </row>
    <row r="98" spans="1:17" ht="14.1" customHeight="1">
      <c r="A98" s="152" t="s">
        <v>6</v>
      </c>
      <c r="B98" s="151">
        <f>'Форма 1'!B98</f>
        <v>30602</v>
      </c>
      <c r="C98" s="151" t="str">
        <f>'Форма 1'!C98</f>
        <v>Связи с общественностью</v>
      </c>
      <c r="D98" s="151">
        <f>'Форма 1'!D98</f>
        <v>4</v>
      </c>
      <c r="E98" s="151" t="str">
        <f>'Форма 1'!E98</f>
        <v>PR-10-1</v>
      </c>
      <c r="F98" s="128">
        <f>SUM('Форма 1'!K98+'Форма 1'!J98)</f>
        <v>5</v>
      </c>
      <c r="G98" s="47">
        <v>0</v>
      </c>
      <c r="H98" s="48">
        <v>0</v>
      </c>
      <c r="I98" s="48"/>
      <c r="J98" s="48">
        <v>0</v>
      </c>
      <c r="K98" s="49">
        <v>5</v>
      </c>
      <c r="L98" s="49">
        <v>0</v>
      </c>
      <c r="M98" s="49">
        <v>0</v>
      </c>
      <c r="N98" s="49">
        <v>0</v>
      </c>
      <c r="O98" s="86">
        <f t="shared" si="5"/>
        <v>1</v>
      </c>
      <c r="P98" s="133">
        <f t="shared" si="6"/>
        <v>1</v>
      </c>
      <c r="Q98" s="65" t="str">
        <f t="shared" si="7"/>
        <v xml:space="preserve"> </v>
      </c>
    </row>
    <row r="99" spans="1:17" ht="14.1" customHeight="1">
      <c r="A99" s="152" t="s">
        <v>7</v>
      </c>
      <c r="B99" s="151">
        <f>'Форма 1'!B99</f>
        <v>0</v>
      </c>
      <c r="C99" s="151">
        <f>'Форма 1'!C99</f>
        <v>0</v>
      </c>
      <c r="D99" s="151">
        <f>'Форма 1'!D99</f>
        <v>0</v>
      </c>
      <c r="E99" s="151">
        <f>'Форма 1'!E99</f>
        <v>0</v>
      </c>
      <c r="F99" s="128">
        <f>SUM('Форма 1'!K99+'Форма 1'!J99)</f>
        <v>0</v>
      </c>
      <c r="G99" s="47"/>
      <c r="H99" s="48"/>
      <c r="I99" s="48"/>
      <c r="J99" s="48"/>
      <c r="K99" s="49"/>
      <c r="L99" s="49"/>
      <c r="M99" s="49"/>
      <c r="N99" s="49"/>
      <c r="O99" s="86">
        <f t="shared" si="5"/>
        <v>0</v>
      </c>
      <c r="P99" s="133">
        <f t="shared" si="6"/>
        <v>0</v>
      </c>
      <c r="Q99" s="65" t="str">
        <f t="shared" si="7"/>
        <v xml:space="preserve"> </v>
      </c>
    </row>
    <row r="100" spans="1:17" ht="14.1" customHeight="1">
      <c r="A100" s="152" t="s">
        <v>45</v>
      </c>
      <c r="B100" s="151">
        <f>'Форма 1'!B100</f>
        <v>30602</v>
      </c>
      <c r="C100" s="151" t="str">
        <f>'Форма 1'!C100</f>
        <v>Связи с общественностью</v>
      </c>
      <c r="D100" s="151">
        <f>'Форма 1'!D100</f>
        <v>4</v>
      </c>
      <c r="E100" s="151" t="str">
        <f>'Форма 1'!E100</f>
        <v>PR-10-1</v>
      </c>
      <c r="F100" s="128">
        <f>SUM('Форма 1'!K100+'Форма 1'!J100)</f>
        <v>7</v>
      </c>
      <c r="G100" s="47">
        <v>0</v>
      </c>
      <c r="H100" s="48">
        <v>1</v>
      </c>
      <c r="I100" s="48" t="s">
        <v>112</v>
      </c>
      <c r="J100" s="48">
        <v>0</v>
      </c>
      <c r="K100" s="49">
        <v>4</v>
      </c>
      <c r="L100" s="49">
        <v>1</v>
      </c>
      <c r="M100" s="49">
        <v>1</v>
      </c>
      <c r="N100" s="49">
        <v>0</v>
      </c>
      <c r="O100" s="86">
        <f t="shared" si="5"/>
        <v>0.8571428571428571</v>
      </c>
      <c r="P100" s="133">
        <f t="shared" si="6"/>
        <v>0.5714285714285714</v>
      </c>
      <c r="Q100" s="65" t="str">
        <f t="shared" si="7"/>
        <v xml:space="preserve"> </v>
      </c>
    </row>
    <row r="101" spans="1:17" ht="14.1" customHeight="1">
      <c r="A101" s="152" t="s">
        <v>6</v>
      </c>
      <c r="B101" s="151">
        <f>'Форма 1'!B101</f>
        <v>30602</v>
      </c>
      <c r="C101" s="151" t="str">
        <f>'Форма 1'!C101</f>
        <v>Связи с общественностью</v>
      </c>
      <c r="D101" s="151">
        <f>'Форма 1'!D101</f>
        <v>4</v>
      </c>
      <c r="E101" s="151" t="str">
        <f>'Форма 1'!E101</f>
        <v>PR-10-2</v>
      </c>
      <c r="F101" s="128">
        <f>SUM('Форма 1'!K101+'Форма 1'!J101)</f>
        <v>5</v>
      </c>
      <c r="G101" s="47">
        <v>0</v>
      </c>
      <c r="H101" s="48">
        <v>0</v>
      </c>
      <c r="I101" s="48"/>
      <c r="J101" s="48">
        <v>2</v>
      </c>
      <c r="K101" s="49">
        <v>3</v>
      </c>
      <c r="L101" s="49">
        <v>0</v>
      </c>
      <c r="M101" s="49">
        <v>0</v>
      </c>
      <c r="N101" s="49">
        <v>0</v>
      </c>
      <c r="O101" s="86">
        <f t="shared" si="5"/>
        <v>1</v>
      </c>
      <c r="P101" s="133">
        <f t="shared" si="6"/>
        <v>1</v>
      </c>
      <c r="Q101" s="65" t="str">
        <f t="shared" si="7"/>
        <v xml:space="preserve"> </v>
      </c>
    </row>
    <row r="102" spans="1:17" ht="14.1" customHeight="1">
      <c r="A102" s="152" t="s">
        <v>7</v>
      </c>
      <c r="B102" s="151">
        <f>'Форма 1'!B102</f>
        <v>0</v>
      </c>
      <c r="C102" s="151">
        <f>'Форма 1'!C102</f>
        <v>0</v>
      </c>
      <c r="D102" s="151">
        <f>'Форма 1'!D102</f>
        <v>0</v>
      </c>
      <c r="E102" s="151">
        <f>'Форма 1'!E102</f>
        <v>0</v>
      </c>
      <c r="F102" s="128">
        <f>SUM('Форма 1'!K102+'Форма 1'!J102)</f>
        <v>0</v>
      </c>
      <c r="G102" s="47"/>
      <c r="H102" s="48"/>
      <c r="I102" s="48"/>
      <c r="J102" s="48"/>
      <c r="K102" s="49"/>
      <c r="L102" s="49"/>
      <c r="M102" s="49"/>
      <c r="N102" s="49">
        <v>0</v>
      </c>
      <c r="O102" s="86">
        <f t="shared" si="5"/>
        <v>0</v>
      </c>
      <c r="P102" s="133">
        <f t="shared" si="6"/>
        <v>0</v>
      </c>
      <c r="Q102" s="65" t="str">
        <f t="shared" si="7"/>
        <v xml:space="preserve"> </v>
      </c>
    </row>
    <row r="103" spans="1:17" ht="14.1" customHeight="1">
      <c r="A103" s="152" t="s">
        <v>45</v>
      </c>
      <c r="B103" s="151">
        <f>'Форма 1'!B103</f>
        <v>30602</v>
      </c>
      <c r="C103" s="151" t="str">
        <f>'Форма 1'!C103</f>
        <v>Связи с общественностью</v>
      </c>
      <c r="D103" s="151">
        <f>'Форма 1'!D103</f>
        <v>4</v>
      </c>
      <c r="E103" s="151" t="str">
        <f>'Форма 1'!E103</f>
        <v>PR-10-2</v>
      </c>
      <c r="F103" s="128">
        <f>SUM('Форма 1'!K103+'Форма 1'!J103)</f>
        <v>5</v>
      </c>
      <c r="G103" s="47">
        <v>0</v>
      </c>
      <c r="H103" s="48">
        <v>1</v>
      </c>
      <c r="I103" s="48" t="s">
        <v>128</v>
      </c>
      <c r="J103" s="48">
        <v>1</v>
      </c>
      <c r="K103" s="49">
        <v>2</v>
      </c>
      <c r="L103" s="49">
        <v>0</v>
      </c>
      <c r="M103" s="49">
        <v>1</v>
      </c>
      <c r="N103" s="49">
        <v>0</v>
      </c>
      <c r="O103" s="86">
        <f t="shared" si="5"/>
        <v>0.8</v>
      </c>
      <c r="P103" s="133">
        <f t="shared" si="6"/>
        <v>0.6</v>
      </c>
      <c r="Q103" s="65" t="str">
        <f t="shared" si="7"/>
        <v xml:space="preserve"> </v>
      </c>
    </row>
    <row r="104" spans="1:17" ht="14.1" customHeight="1">
      <c r="A104" s="152" t="s">
        <v>6</v>
      </c>
      <c r="B104" s="151">
        <f>'Форма 1'!B104</f>
        <v>32401</v>
      </c>
      <c r="C104" s="151" t="str">
        <f>'Форма 1'!C104</f>
        <v>Реклама</v>
      </c>
      <c r="D104" s="151">
        <f>'Форма 1'!D104</f>
        <v>4</v>
      </c>
      <c r="E104" s="151" t="str">
        <f>'Форма 1'!E104</f>
        <v>РЕК-10</v>
      </c>
      <c r="F104" s="128">
        <f>SUM('Форма 1'!K104+'Форма 1'!J104)</f>
        <v>3</v>
      </c>
      <c r="G104" s="47"/>
      <c r="H104" s="48"/>
      <c r="I104" s="48"/>
      <c r="J104" s="48">
        <v>1</v>
      </c>
      <c r="K104" s="49">
        <v>1</v>
      </c>
      <c r="L104" s="49"/>
      <c r="M104" s="49">
        <v>1</v>
      </c>
      <c r="N104" s="49"/>
      <c r="O104" s="86">
        <f t="shared" si="5"/>
        <v>1</v>
      </c>
      <c r="P104" s="133">
        <f t="shared" si="6"/>
        <v>0.66666666666666663</v>
      </c>
      <c r="Q104" s="65" t="str">
        <f t="shared" si="7"/>
        <v xml:space="preserve"> </v>
      </c>
    </row>
    <row r="105" spans="1:17" ht="14.1" customHeight="1">
      <c r="A105" s="152" t="s">
        <v>7</v>
      </c>
      <c r="B105" s="151">
        <f>'Форма 1'!B105</f>
        <v>0</v>
      </c>
      <c r="C105" s="151">
        <f>'Форма 1'!C105</f>
        <v>0</v>
      </c>
      <c r="D105" s="151">
        <f>'Форма 1'!D105</f>
        <v>0</v>
      </c>
      <c r="E105" s="151">
        <f>'Форма 1'!E105</f>
        <v>0</v>
      </c>
      <c r="F105" s="128">
        <f>SUM('Форма 1'!K105+'Форма 1'!J105)</f>
        <v>0</v>
      </c>
      <c r="G105" s="47"/>
      <c r="H105" s="48"/>
      <c r="I105" s="48"/>
      <c r="J105" s="48"/>
      <c r="K105" s="49"/>
      <c r="L105" s="49"/>
      <c r="M105" s="49"/>
      <c r="N105" s="49"/>
      <c r="O105" s="86">
        <f t="shared" si="5"/>
        <v>0</v>
      </c>
      <c r="P105" s="133">
        <f t="shared" si="6"/>
        <v>0</v>
      </c>
      <c r="Q105" s="65" t="str">
        <f t="shared" si="7"/>
        <v xml:space="preserve"> </v>
      </c>
    </row>
    <row r="106" spans="1:17" ht="14.1" customHeight="1">
      <c r="A106" s="152" t="s">
        <v>45</v>
      </c>
      <c r="B106" s="151">
        <f>'Форма 1'!B106</f>
        <v>32401</v>
      </c>
      <c r="C106" s="151" t="str">
        <f>'Форма 1'!C106</f>
        <v>Реклама</v>
      </c>
      <c r="D106" s="151">
        <f>'Форма 1'!D106</f>
        <v>4</v>
      </c>
      <c r="E106" s="151" t="str">
        <f>'Форма 1'!E106</f>
        <v>РЕК-10</v>
      </c>
      <c r="F106" s="128">
        <f>SUM('Форма 1'!K106+'Форма 1'!J106)</f>
        <v>3</v>
      </c>
      <c r="G106" s="47"/>
      <c r="H106" s="48"/>
      <c r="I106" s="48"/>
      <c r="J106" s="48">
        <v>1</v>
      </c>
      <c r="K106" s="49">
        <v>1</v>
      </c>
      <c r="L106" s="49"/>
      <c r="M106" s="49">
        <v>1</v>
      </c>
      <c r="N106" s="49"/>
      <c r="O106" s="86">
        <f t="shared" si="5"/>
        <v>1</v>
      </c>
      <c r="P106" s="133">
        <f t="shared" si="6"/>
        <v>0.66666666666666663</v>
      </c>
      <c r="Q106" s="65" t="str">
        <f t="shared" si="7"/>
        <v xml:space="preserve"> </v>
      </c>
    </row>
    <row r="107" spans="1:17" ht="14.1" customHeight="1">
      <c r="A107" s="152" t="s">
        <v>6</v>
      </c>
      <c r="B107" s="151" t="str">
        <f>'Форма 1'!B107</f>
        <v>031300.68</v>
      </c>
      <c r="C107" s="151" t="str">
        <f>'Форма 1'!C107</f>
        <v>Журналистика</v>
      </c>
      <c r="D107" s="151">
        <f>'Форма 1'!D107</f>
        <v>1</v>
      </c>
      <c r="E107" s="151" t="str">
        <f>'Форма 1'!E107</f>
        <v>М-ОЖ-13</v>
      </c>
      <c r="F107" s="128">
        <f>SUM('Форма 1'!K107+'Форма 1'!J107)</f>
        <v>7</v>
      </c>
      <c r="G107" s="47"/>
      <c r="H107" s="48"/>
      <c r="I107" s="48"/>
      <c r="J107" s="48">
        <v>5</v>
      </c>
      <c r="K107" s="49">
        <v>2</v>
      </c>
      <c r="L107" s="49"/>
      <c r="M107" s="49"/>
      <c r="N107" s="49"/>
      <c r="O107" s="86">
        <f t="shared" si="5"/>
        <v>1</v>
      </c>
      <c r="P107" s="133">
        <f t="shared" si="6"/>
        <v>1</v>
      </c>
      <c r="Q107" s="65" t="str">
        <f t="shared" si="7"/>
        <v xml:space="preserve"> </v>
      </c>
    </row>
    <row r="108" spans="1:17" ht="14.1" customHeight="1">
      <c r="A108" s="152" t="s">
        <v>7</v>
      </c>
      <c r="B108" s="151">
        <f>'Форма 1'!B108</f>
        <v>0</v>
      </c>
      <c r="C108" s="151">
        <f>'Форма 1'!C108</f>
        <v>0</v>
      </c>
      <c r="D108" s="151">
        <f>'Форма 1'!D108</f>
        <v>0</v>
      </c>
      <c r="E108" s="151">
        <f>'Форма 1'!E108</f>
        <v>0</v>
      </c>
      <c r="F108" s="128">
        <f>SUM('Форма 1'!K108+'Форма 1'!J108)</f>
        <v>0</v>
      </c>
      <c r="G108" s="47"/>
      <c r="H108" s="48"/>
      <c r="I108" s="48"/>
      <c r="J108" s="48"/>
      <c r="K108" s="49"/>
      <c r="L108" s="49"/>
      <c r="M108" s="49"/>
      <c r="N108" s="49"/>
      <c r="O108" s="86">
        <f t="shared" si="5"/>
        <v>0</v>
      </c>
      <c r="P108" s="133">
        <f t="shared" si="6"/>
        <v>0</v>
      </c>
      <c r="Q108" s="65" t="str">
        <f t="shared" si="7"/>
        <v xml:space="preserve"> </v>
      </c>
    </row>
    <row r="109" spans="1:17" ht="14.1" customHeight="1">
      <c r="A109" s="152" t="s">
        <v>45</v>
      </c>
      <c r="B109" s="151">
        <f>'Форма 1'!B109</f>
        <v>0</v>
      </c>
      <c r="C109" s="151">
        <f>'Форма 1'!C109</f>
        <v>0</v>
      </c>
      <c r="D109" s="151">
        <f>'Форма 1'!D109</f>
        <v>0</v>
      </c>
      <c r="E109" s="151">
        <f>'Форма 1'!E109</f>
        <v>0</v>
      </c>
      <c r="F109" s="128">
        <f>SUM('Форма 1'!K109+'Форма 1'!J109)</f>
        <v>0</v>
      </c>
      <c r="G109" s="47"/>
      <c r="H109" s="48"/>
      <c r="I109" s="48"/>
      <c r="J109" s="48"/>
      <c r="K109" s="49"/>
      <c r="L109" s="49"/>
      <c r="M109" s="49"/>
      <c r="N109" s="49"/>
      <c r="O109" s="86">
        <f t="shared" si="5"/>
        <v>0</v>
      </c>
      <c r="P109" s="133">
        <f t="shared" si="6"/>
        <v>0</v>
      </c>
      <c r="Q109" s="65" t="str">
        <f t="shared" si="7"/>
        <v xml:space="preserve"> </v>
      </c>
    </row>
    <row r="110" spans="1:17" ht="14.1" customHeight="1">
      <c r="A110" s="152" t="s">
        <v>6</v>
      </c>
      <c r="B110" s="151">
        <f>'Форма 1'!B110</f>
        <v>30601</v>
      </c>
      <c r="C110" s="151" t="str">
        <f>'Форма 1'!C110</f>
        <v>Журналистика</v>
      </c>
      <c r="D110" s="151">
        <f>'Форма 1'!D110</f>
        <v>5</v>
      </c>
      <c r="E110" s="151" t="str">
        <f>'Форма 1'!E110</f>
        <v>ОЖ-09</v>
      </c>
      <c r="F110" s="128">
        <f>SUM('Форма 1'!K110+'Форма 1'!J110)</f>
        <v>15</v>
      </c>
      <c r="G110" s="47"/>
      <c r="H110" s="48">
        <v>1</v>
      </c>
      <c r="I110" s="48" t="s">
        <v>1235</v>
      </c>
      <c r="J110" s="218">
        <v>6</v>
      </c>
      <c r="K110" s="218">
        <v>8</v>
      </c>
      <c r="L110" s="218"/>
      <c r="M110" s="218"/>
      <c r="N110" s="218"/>
      <c r="O110" s="86">
        <f t="shared" si="5"/>
        <v>0.93333333333333335</v>
      </c>
      <c r="P110" s="133">
        <f t="shared" si="6"/>
        <v>0.93333333333333335</v>
      </c>
      <c r="Q110" s="65" t="str">
        <f t="shared" si="7"/>
        <v xml:space="preserve"> </v>
      </c>
    </row>
    <row r="111" spans="1:17" ht="14.1" customHeight="1">
      <c r="A111" s="152" t="s">
        <v>7</v>
      </c>
      <c r="B111" s="151">
        <f>'Форма 1'!B111</f>
        <v>30601</v>
      </c>
      <c r="C111" s="151" t="str">
        <f>'Форма 1'!C111</f>
        <v>Журналистика</v>
      </c>
      <c r="D111" s="151">
        <f>'Форма 1'!D111</f>
        <v>5</v>
      </c>
      <c r="E111" s="151" t="str">
        <f>'Форма 1'!E111</f>
        <v>ОЖ-09</v>
      </c>
      <c r="F111" s="128">
        <f>SUM('Форма 1'!K111+'Форма 1'!J111)</f>
        <v>1</v>
      </c>
      <c r="G111" s="47"/>
      <c r="H111" s="48"/>
      <c r="I111" s="48"/>
      <c r="J111" s="48">
        <v>1</v>
      </c>
      <c r="K111" s="49"/>
      <c r="L111" s="49"/>
      <c r="M111" s="49"/>
      <c r="N111" s="49"/>
      <c r="O111" s="86">
        <f t="shared" ref="O111:O116" si="8">IF(AND(SUM(J111:M111)=0,F111=0),0,SUM(J111:M111)/F111)</f>
        <v>1</v>
      </c>
      <c r="P111" s="133">
        <f t="shared" ref="P111:P116" si="9">IF(AND(SUM(J111:K111)=0,F111=0),0,SUM(J111:K111)/F111)</f>
        <v>1</v>
      </c>
      <c r="Q111" s="65" t="str">
        <f t="shared" ref="Q111:Q131" si="10">IF(F111=SUM(G111:H111,J111:N111), " ","ОШИБКА")</f>
        <v xml:space="preserve"> </v>
      </c>
    </row>
    <row r="112" spans="1:17" ht="14.1" customHeight="1">
      <c r="A112" s="152" t="s">
        <v>45</v>
      </c>
      <c r="B112" s="151">
        <f>'Форма 1'!B112</f>
        <v>30601</v>
      </c>
      <c r="C112" s="151" t="str">
        <f>'Форма 1'!C112</f>
        <v>Журналистика</v>
      </c>
      <c r="D112" s="151">
        <f>'Форма 1'!D112</f>
        <v>5</v>
      </c>
      <c r="E112" s="151" t="str">
        <f>'Форма 1'!E112</f>
        <v>ОЖ-09</v>
      </c>
      <c r="F112" s="128">
        <f>SUM('Форма 1'!K112+'Форма 1'!J112)</f>
        <v>6</v>
      </c>
      <c r="G112" s="47"/>
      <c r="H112" s="48"/>
      <c r="I112" s="48"/>
      <c r="J112" s="48">
        <v>1</v>
      </c>
      <c r="K112" s="49">
        <v>4</v>
      </c>
      <c r="L112" s="49">
        <v>1</v>
      </c>
      <c r="M112" s="49"/>
      <c r="N112" s="49"/>
      <c r="O112" s="86">
        <f t="shared" si="8"/>
        <v>1</v>
      </c>
      <c r="P112" s="133">
        <f t="shared" si="9"/>
        <v>0.83333333333333337</v>
      </c>
      <c r="Q112" s="65" t="str">
        <f t="shared" si="10"/>
        <v xml:space="preserve"> </v>
      </c>
    </row>
    <row r="113" spans="1:17" ht="14.1" customHeight="1">
      <c r="A113" s="152" t="s">
        <v>6</v>
      </c>
      <c r="B113" s="151">
        <f>'Форма 1'!B114</f>
        <v>0</v>
      </c>
      <c r="C113" s="151">
        <f>'Форма 1'!C114</f>
        <v>0</v>
      </c>
      <c r="D113" s="151">
        <f>'Форма 1'!D114</f>
        <v>0</v>
      </c>
      <c r="E113" s="151">
        <f>'Форма 1'!E114</f>
        <v>0</v>
      </c>
      <c r="F113" s="128">
        <f>SUM('Форма 1'!K114+'Форма 1'!J114)</f>
        <v>0</v>
      </c>
      <c r="G113" s="47"/>
      <c r="H113" s="48"/>
      <c r="I113" s="48"/>
      <c r="J113" s="48"/>
      <c r="K113" s="49"/>
      <c r="L113" s="49"/>
      <c r="M113" s="49"/>
      <c r="N113" s="49"/>
      <c r="O113" s="86">
        <f t="shared" si="8"/>
        <v>0</v>
      </c>
      <c r="P113" s="133">
        <f t="shared" si="9"/>
        <v>0</v>
      </c>
      <c r="Q113" s="65" t="str">
        <f t="shared" si="10"/>
        <v xml:space="preserve"> </v>
      </c>
    </row>
    <row r="114" spans="1:17" ht="14.1" customHeight="1">
      <c r="A114" s="152" t="s">
        <v>7</v>
      </c>
      <c r="B114" s="151">
        <f>'Форма 1'!B115</f>
        <v>0</v>
      </c>
      <c r="C114" s="151">
        <f>'Форма 1'!C115</f>
        <v>0</v>
      </c>
      <c r="D114" s="151">
        <f>'Форма 1'!D115</f>
        <v>0</v>
      </c>
      <c r="E114" s="151">
        <f>'Форма 1'!E115</f>
        <v>0</v>
      </c>
      <c r="F114" s="128">
        <f>SUM('Форма 1'!K115+'Форма 1'!J115)</f>
        <v>0</v>
      </c>
      <c r="G114" s="47"/>
      <c r="H114" s="48"/>
      <c r="I114" s="48"/>
      <c r="J114" s="48"/>
      <c r="K114" s="49"/>
      <c r="L114" s="49"/>
      <c r="M114" s="49"/>
      <c r="N114" s="49"/>
      <c r="O114" s="86">
        <f t="shared" si="8"/>
        <v>0</v>
      </c>
      <c r="P114" s="133">
        <f t="shared" si="9"/>
        <v>0</v>
      </c>
      <c r="Q114" s="65" t="str">
        <f t="shared" si="10"/>
        <v xml:space="preserve"> </v>
      </c>
    </row>
    <row r="115" spans="1:17" ht="14.1" customHeight="1">
      <c r="A115" s="152" t="s">
        <v>45</v>
      </c>
      <c r="B115" s="151">
        <f>'Форма 1'!B116</f>
        <v>0</v>
      </c>
      <c r="C115" s="151">
        <f>'Форма 1'!C116</f>
        <v>0</v>
      </c>
      <c r="D115" s="151">
        <f>'Форма 1'!D116</f>
        <v>0</v>
      </c>
      <c r="E115" s="151">
        <f>'Форма 1'!E116</f>
        <v>0</v>
      </c>
      <c r="F115" s="128">
        <f>SUM('Форма 1'!K116+'Форма 1'!J116)</f>
        <v>0</v>
      </c>
      <c r="G115" s="47"/>
      <c r="H115" s="48"/>
      <c r="I115" s="48"/>
      <c r="J115" s="48"/>
      <c r="K115" s="49"/>
      <c r="L115" s="49"/>
      <c r="M115" s="49"/>
      <c r="N115" s="49"/>
      <c r="O115" s="86">
        <f t="shared" si="8"/>
        <v>0</v>
      </c>
      <c r="P115" s="133">
        <f t="shared" si="9"/>
        <v>0</v>
      </c>
      <c r="Q115" s="65" t="str">
        <f t="shared" si="10"/>
        <v xml:space="preserve"> </v>
      </c>
    </row>
    <row r="116" spans="1:17" ht="14.1" customHeight="1">
      <c r="A116" s="152" t="s">
        <v>6</v>
      </c>
      <c r="B116" s="151">
        <f>'Форма 1'!B117</f>
        <v>0</v>
      </c>
      <c r="C116" s="151">
        <f>'Форма 1'!C117</f>
        <v>0</v>
      </c>
      <c r="D116" s="151">
        <f>'Форма 1'!D117</f>
        <v>0</v>
      </c>
      <c r="E116" s="151">
        <f>'Форма 1'!E117</f>
        <v>0</v>
      </c>
      <c r="F116" s="128">
        <f>SUM('Форма 1'!K117+'Форма 1'!J117)</f>
        <v>0</v>
      </c>
      <c r="G116" s="47"/>
      <c r="H116" s="48"/>
      <c r="I116" s="48"/>
      <c r="J116" s="48"/>
      <c r="K116" s="49"/>
      <c r="L116" s="49"/>
      <c r="M116" s="49"/>
      <c r="N116" s="49"/>
      <c r="O116" s="86">
        <f t="shared" si="8"/>
        <v>0</v>
      </c>
      <c r="P116" s="133">
        <f t="shared" si="9"/>
        <v>0</v>
      </c>
      <c r="Q116" s="65" t="str">
        <f t="shared" si="10"/>
        <v xml:space="preserve"> </v>
      </c>
    </row>
    <row r="117" spans="1:17" ht="14.1" customHeight="1">
      <c r="A117" s="152" t="s">
        <v>7</v>
      </c>
      <c r="B117" s="151">
        <f>'Форма 1'!B118</f>
        <v>0</v>
      </c>
      <c r="C117" s="151">
        <f>'Форма 1'!C118</f>
        <v>0</v>
      </c>
      <c r="D117" s="151">
        <f>'Форма 1'!D118</f>
        <v>0</v>
      </c>
      <c r="E117" s="151">
        <f>'Форма 1'!E118</f>
        <v>0</v>
      </c>
      <c r="F117" s="128">
        <f>SUM('Форма 1'!K118+'Форма 1'!J118)</f>
        <v>0</v>
      </c>
      <c r="G117" s="47"/>
      <c r="H117" s="48"/>
      <c r="I117" s="48"/>
      <c r="J117" s="48"/>
      <c r="K117" s="49"/>
      <c r="L117" s="49"/>
      <c r="M117" s="49"/>
      <c r="N117" s="49"/>
      <c r="O117" s="86">
        <f t="shared" ref="O117:O148" si="11">IF(AND(SUM(J117:M117)=0,F117=0),0,SUM(J117:M117)/F117)</f>
        <v>0</v>
      </c>
      <c r="P117" s="133">
        <f t="shared" ref="P117:P148" si="12">IF(AND(SUM(J117:K117)=0,F117=0),0,SUM(J117:K117)/F117)</f>
        <v>0</v>
      </c>
      <c r="Q117" s="65" t="str">
        <f t="shared" si="10"/>
        <v xml:space="preserve"> </v>
      </c>
    </row>
    <row r="118" spans="1:17" ht="14.1" customHeight="1">
      <c r="A118" s="152" t="s">
        <v>45</v>
      </c>
      <c r="B118" s="151">
        <f>'Форма 1'!B119</f>
        <v>0</v>
      </c>
      <c r="C118" s="151">
        <f>'Форма 1'!C119</f>
        <v>0</v>
      </c>
      <c r="D118" s="151">
        <f>'Форма 1'!D119</f>
        <v>0</v>
      </c>
      <c r="E118" s="151">
        <f>'Форма 1'!E119</f>
        <v>0</v>
      </c>
      <c r="F118" s="128">
        <f>SUM('Форма 1'!K119+'Форма 1'!J119)</f>
        <v>0</v>
      </c>
      <c r="G118" s="47"/>
      <c r="H118" s="48"/>
      <c r="I118" s="48"/>
      <c r="J118" s="48"/>
      <c r="K118" s="49"/>
      <c r="L118" s="49"/>
      <c r="M118" s="49"/>
      <c r="N118" s="49"/>
      <c r="O118" s="86">
        <f t="shared" si="11"/>
        <v>0</v>
      </c>
      <c r="P118" s="133">
        <f t="shared" si="12"/>
        <v>0</v>
      </c>
      <c r="Q118" s="65" t="str">
        <f t="shared" si="10"/>
        <v xml:space="preserve"> </v>
      </c>
    </row>
    <row r="119" spans="1:17" ht="14.1" customHeight="1">
      <c r="A119" s="152" t="s">
        <v>6</v>
      </c>
      <c r="B119" s="151">
        <f>'Форма 1'!B120</f>
        <v>0</v>
      </c>
      <c r="C119" s="151">
        <f>'Форма 1'!C120</f>
        <v>0</v>
      </c>
      <c r="D119" s="151">
        <f>'Форма 1'!D120</f>
        <v>0</v>
      </c>
      <c r="E119" s="151">
        <f>'Форма 1'!E120</f>
        <v>0</v>
      </c>
      <c r="F119" s="128">
        <f>SUM('Форма 1'!K120+'Форма 1'!J120)</f>
        <v>0</v>
      </c>
      <c r="G119" s="47"/>
      <c r="H119" s="48"/>
      <c r="I119" s="48"/>
      <c r="J119" s="48"/>
      <c r="K119" s="49"/>
      <c r="L119" s="49"/>
      <c r="M119" s="49"/>
      <c r="N119" s="49"/>
      <c r="O119" s="86">
        <f t="shared" si="11"/>
        <v>0</v>
      </c>
      <c r="P119" s="133">
        <f t="shared" si="12"/>
        <v>0</v>
      </c>
      <c r="Q119" s="65" t="str">
        <f t="shared" si="10"/>
        <v xml:space="preserve"> </v>
      </c>
    </row>
    <row r="120" spans="1:17" ht="14.1" customHeight="1">
      <c r="A120" s="152" t="s">
        <v>7</v>
      </c>
      <c r="B120" s="151">
        <f>'Форма 1'!B114</f>
        <v>0</v>
      </c>
      <c r="C120" s="151">
        <f>'Форма 1'!C114</f>
        <v>0</v>
      </c>
      <c r="D120" s="151">
        <f>'Форма 1'!D114</f>
        <v>0</v>
      </c>
      <c r="E120" s="151">
        <f>'Форма 1'!E114</f>
        <v>0</v>
      </c>
      <c r="F120" s="128">
        <f>SUM('Форма 1'!K121+'Форма 1'!J121)</f>
        <v>0</v>
      </c>
      <c r="G120" s="47"/>
      <c r="H120" s="48"/>
      <c r="I120" s="48"/>
      <c r="J120" s="48"/>
      <c r="K120" s="49"/>
      <c r="L120" s="49"/>
      <c r="M120" s="49"/>
      <c r="N120" s="49"/>
      <c r="O120" s="86">
        <f t="shared" si="11"/>
        <v>0</v>
      </c>
      <c r="P120" s="133">
        <f t="shared" si="12"/>
        <v>0</v>
      </c>
      <c r="Q120" s="65" t="str">
        <f t="shared" si="10"/>
        <v xml:space="preserve"> </v>
      </c>
    </row>
    <row r="121" spans="1:17" ht="14.1" customHeight="1">
      <c r="A121" s="152" t="s">
        <v>45</v>
      </c>
      <c r="B121" s="151">
        <f>'Форма 1'!B115</f>
        <v>0</v>
      </c>
      <c r="C121" s="151">
        <f>'Форма 1'!C115</f>
        <v>0</v>
      </c>
      <c r="D121" s="151">
        <f>'Форма 1'!D115</f>
        <v>0</v>
      </c>
      <c r="E121" s="151">
        <f>'Форма 1'!E115</f>
        <v>0</v>
      </c>
      <c r="F121" s="128">
        <f>SUM('Форма 1'!K122+'Форма 1'!J122)</f>
        <v>0</v>
      </c>
      <c r="G121" s="47"/>
      <c r="H121" s="48"/>
      <c r="I121" s="48"/>
      <c r="J121" s="48"/>
      <c r="K121" s="49"/>
      <c r="L121" s="49"/>
      <c r="M121" s="49"/>
      <c r="N121" s="49"/>
      <c r="O121" s="86">
        <f t="shared" si="11"/>
        <v>0</v>
      </c>
      <c r="P121" s="133">
        <f t="shared" si="12"/>
        <v>0</v>
      </c>
      <c r="Q121" s="65" t="str">
        <f t="shared" si="10"/>
        <v xml:space="preserve"> </v>
      </c>
    </row>
    <row r="122" spans="1:17" ht="14.1" customHeight="1">
      <c r="A122" s="152" t="s">
        <v>6</v>
      </c>
      <c r="B122" s="151">
        <f>'Форма 1'!B116</f>
        <v>0</v>
      </c>
      <c r="C122" s="151">
        <f>'Форма 1'!C116</f>
        <v>0</v>
      </c>
      <c r="D122" s="151">
        <f>'Форма 1'!D116</f>
        <v>0</v>
      </c>
      <c r="E122" s="151">
        <f>'Форма 1'!E116</f>
        <v>0</v>
      </c>
      <c r="F122" s="128">
        <f>SUM('Форма 1'!K123+'Форма 1'!J123)</f>
        <v>0</v>
      </c>
      <c r="G122" s="47"/>
      <c r="H122" s="48"/>
      <c r="I122" s="48"/>
      <c r="J122" s="48"/>
      <c r="K122" s="49"/>
      <c r="L122" s="49"/>
      <c r="M122" s="49"/>
      <c r="N122" s="49"/>
      <c r="O122" s="86">
        <f t="shared" si="11"/>
        <v>0</v>
      </c>
      <c r="P122" s="133">
        <f t="shared" si="12"/>
        <v>0</v>
      </c>
      <c r="Q122" s="65" t="str">
        <f t="shared" si="10"/>
        <v xml:space="preserve"> </v>
      </c>
    </row>
    <row r="123" spans="1:17" ht="14.1" customHeight="1">
      <c r="A123" s="152" t="s">
        <v>7</v>
      </c>
      <c r="B123" s="151">
        <f>'Форма 1'!B117</f>
        <v>0</v>
      </c>
      <c r="C123" s="151">
        <f>'Форма 1'!C117</f>
        <v>0</v>
      </c>
      <c r="D123" s="151">
        <f>'Форма 1'!D117</f>
        <v>0</v>
      </c>
      <c r="E123" s="151">
        <f>'Форма 1'!E117</f>
        <v>0</v>
      </c>
      <c r="F123" s="128">
        <f>SUM('Форма 1'!K124+'Форма 1'!J124)</f>
        <v>0</v>
      </c>
      <c r="G123" s="47"/>
      <c r="H123" s="48"/>
      <c r="I123" s="48"/>
      <c r="J123" s="48"/>
      <c r="K123" s="49"/>
      <c r="L123" s="49"/>
      <c r="M123" s="49"/>
      <c r="N123" s="49"/>
      <c r="O123" s="86">
        <f t="shared" si="11"/>
        <v>0</v>
      </c>
      <c r="P123" s="133">
        <f t="shared" si="12"/>
        <v>0</v>
      </c>
      <c r="Q123" s="65" t="str">
        <f t="shared" si="10"/>
        <v xml:space="preserve"> </v>
      </c>
    </row>
    <row r="124" spans="1:17" ht="14.1" customHeight="1">
      <c r="A124" s="152" t="s">
        <v>45</v>
      </c>
      <c r="B124" s="151">
        <f>'Форма 1'!B118</f>
        <v>0</v>
      </c>
      <c r="C124" s="151">
        <f>'Форма 1'!C118</f>
        <v>0</v>
      </c>
      <c r="D124" s="151">
        <f>'Форма 1'!D118</f>
        <v>0</v>
      </c>
      <c r="E124" s="151">
        <f>'Форма 1'!E118</f>
        <v>0</v>
      </c>
      <c r="F124" s="128">
        <f>SUM('Форма 1'!K125+'Форма 1'!J125)</f>
        <v>0</v>
      </c>
      <c r="G124" s="47"/>
      <c r="H124" s="48"/>
      <c r="I124" s="48"/>
      <c r="J124" s="48"/>
      <c r="K124" s="49"/>
      <c r="L124" s="49"/>
      <c r="M124" s="49"/>
      <c r="N124" s="49"/>
      <c r="O124" s="86">
        <f t="shared" si="11"/>
        <v>0</v>
      </c>
      <c r="P124" s="133">
        <f t="shared" si="12"/>
        <v>0</v>
      </c>
      <c r="Q124" s="65" t="str">
        <f t="shared" si="10"/>
        <v xml:space="preserve"> </v>
      </c>
    </row>
    <row r="125" spans="1:17" ht="14.1" customHeight="1">
      <c r="A125" s="152" t="s">
        <v>6</v>
      </c>
      <c r="B125" s="151">
        <f>'Форма 1'!B119</f>
        <v>0</v>
      </c>
      <c r="C125" s="151">
        <f>'Форма 1'!C119</f>
        <v>0</v>
      </c>
      <c r="D125" s="151">
        <f>'Форма 1'!D119</f>
        <v>0</v>
      </c>
      <c r="E125" s="151">
        <f>'Форма 1'!E119</f>
        <v>0</v>
      </c>
      <c r="F125" s="128">
        <f>SUM('Форма 1'!K126+'Форма 1'!J126)</f>
        <v>0</v>
      </c>
      <c r="G125" s="47"/>
      <c r="H125" s="48"/>
      <c r="I125" s="48"/>
      <c r="J125" s="48"/>
      <c r="K125" s="49"/>
      <c r="L125" s="49"/>
      <c r="M125" s="49"/>
      <c r="N125" s="49"/>
      <c r="O125" s="86">
        <f t="shared" si="11"/>
        <v>0</v>
      </c>
      <c r="P125" s="133">
        <f t="shared" si="12"/>
        <v>0</v>
      </c>
      <c r="Q125" s="65" t="str">
        <f t="shared" si="10"/>
        <v xml:space="preserve"> </v>
      </c>
    </row>
    <row r="126" spans="1:17" ht="14.1" customHeight="1">
      <c r="A126" s="152" t="s">
        <v>7</v>
      </c>
      <c r="B126" s="151">
        <f>'Форма 1'!B120</f>
        <v>0</v>
      </c>
      <c r="C126" s="151">
        <f>'Форма 1'!C120</f>
        <v>0</v>
      </c>
      <c r="D126" s="151">
        <f>'Форма 1'!D120</f>
        <v>0</v>
      </c>
      <c r="E126" s="151">
        <f>'Форма 1'!E120</f>
        <v>0</v>
      </c>
      <c r="F126" s="128">
        <f>SUM('Форма 1'!K127+'Форма 1'!J127)</f>
        <v>0</v>
      </c>
      <c r="G126" s="47"/>
      <c r="H126" s="48"/>
      <c r="I126" s="48"/>
      <c r="J126" s="48"/>
      <c r="K126" s="49"/>
      <c r="L126" s="49"/>
      <c r="M126" s="49"/>
      <c r="N126" s="49"/>
      <c r="O126" s="86">
        <f t="shared" si="11"/>
        <v>0</v>
      </c>
      <c r="P126" s="133">
        <f t="shared" si="12"/>
        <v>0</v>
      </c>
      <c r="Q126" s="65" t="str">
        <f t="shared" si="10"/>
        <v xml:space="preserve"> </v>
      </c>
    </row>
    <row r="127" spans="1:17" ht="14.1" customHeight="1">
      <c r="A127" s="152" t="s">
        <v>45</v>
      </c>
      <c r="B127" s="151">
        <f>'Форма 1'!B121</f>
        <v>0</v>
      </c>
      <c r="C127" s="151">
        <f>'Форма 1'!C121</f>
        <v>0</v>
      </c>
      <c r="D127" s="151">
        <f>'Форма 1'!D121</f>
        <v>0</v>
      </c>
      <c r="E127" s="151">
        <f>'Форма 1'!E121</f>
        <v>0</v>
      </c>
      <c r="F127" s="128">
        <f>SUM('Форма 1'!K128+'Форма 1'!J128)</f>
        <v>0</v>
      </c>
      <c r="G127" s="47"/>
      <c r="H127" s="48"/>
      <c r="I127" s="48"/>
      <c r="J127" s="48"/>
      <c r="K127" s="49"/>
      <c r="L127" s="49"/>
      <c r="M127" s="49"/>
      <c r="N127" s="49"/>
      <c r="O127" s="86">
        <f t="shared" si="11"/>
        <v>0</v>
      </c>
      <c r="P127" s="133">
        <f t="shared" si="12"/>
        <v>0</v>
      </c>
      <c r="Q127" s="65" t="str">
        <f t="shared" si="10"/>
        <v xml:space="preserve"> </v>
      </c>
    </row>
    <row r="128" spans="1:17" ht="14.1" customHeight="1">
      <c r="A128" s="152" t="s">
        <v>6</v>
      </c>
      <c r="B128" s="151">
        <f>'Форма 1'!B122</f>
        <v>0</v>
      </c>
      <c r="C128" s="151">
        <f>'Форма 1'!C122</f>
        <v>0</v>
      </c>
      <c r="D128" s="151">
        <f>'Форма 1'!D122</f>
        <v>0</v>
      </c>
      <c r="E128" s="151">
        <f>'Форма 1'!E122</f>
        <v>0</v>
      </c>
      <c r="F128" s="128">
        <f>SUM('Форма 1'!K129+'Форма 1'!J129)</f>
        <v>0</v>
      </c>
      <c r="G128" s="47"/>
      <c r="H128" s="48"/>
      <c r="I128" s="48"/>
      <c r="J128" s="48"/>
      <c r="K128" s="49"/>
      <c r="L128" s="49"/>
      <c r="M128" s="49"/>
      <c r="N128" s="49"/>
      <c r="O128" s="86">
        <f t="shared" si="11"/>
        <v>0</v>
      </c>
      <c r="P128" s="133">
        <f t="shared" si="12"/>
        <v>0</v>
      </c>
      <c r="Q128" s="65" t="str">
        <f t="shared" si="10"/>
        <v xml:space="preserve"> </v>
      </c>
    </row>
    <row r="129" spans="1:17" ht="14.1" customHeight="1">
      <c r="A129" s="152" t="s">
        <v>7</v>
      </c>
      <c r="B129" s="151">
        <f>'Форма 1'!B123</f>
        <v>0</v>
      </c>
      <c r="C129" s="151">
        <f>'Форма 1'!C123</f>
        <v>0</v>
      </c>
      <c r="D129" s="151">
        <f>'Форма 1'!D123</f>
        <v>0</v>
      </c>
      <c r="E129" s="151">
        <f>'Форма 1'!E123</f>
        <v>0</v>
      </c>
      <c r="F129" s="128">
        <f>SUM('Форма 1'!K130+'Форма 1'!J130)</f>
        <v>0</v>
      </c>
      <c r="G129" s="47"/>
      <c r="H129" s="48"/>
      <c r="I129" s="48"/>
      <c r="J129" s="48"/>
      <c r="K129" s="49"/>
      <c r="L129" s="49"/>
      <c r="M129" s="49"/>
      <c r="N129" s="49"/>
      <c r="O129" s="86">
        <f t="shared" si="11"/>
        <v>0</v>
      </c>
      <c r="P129" s="133">
        <f t="shared" si="12"/>
        <v>0</v>
      </c>
      <c r="Q129" s="65" t="str">
        <f t="shared" si="10"/>
        <v xml:space="preserve"> </v>
      </c>
    </row>
    <row r="130" spans="1:17" ht="14.1" customHeight="1">
      <c r="A130" s="152" t="s">
        <v>45</v>
      </c>
      <c r="B130" s="151">
        <f>'Форма 1'!B124</f>
        <v>0</v>
      </c>
      <c r="C130" s="151">
        <f>'Форма 1'!C124</f>
        <v>0</v>
      </c>
      <c r="D130" s="151">
        <f>'Форма 1'!D124</f>
        <v>0</v>
      </c>
      <c r="E130" s="151">
        <f>'Форма 1'!E124</f>
        <v>0</v>
      </c>
      <c r="F130" s="128">
        <f>SUM('Форма 1'!K131+'Форма 1'!J131)</f>
        <v>0</v>
      </c>
      <c r="G130" s="47"/>
      <c r="H130" s="48"/>
      <c r="I130" s="48"/>
      <c r="J130" s="48"/>
      <c r="K130" s="49"/>
      <c r="L130" s="49"/>
      <c r="M130" s="49"/>
      <c r="N130" s="49"/>
      <c r="O130" s="86">
        <f t="shared" si="11"/>
        <v>0</v>
      </c>
      <c r="P130" s="133">
        <f t="shared" si="12"/>
        <v>0</v>
      </c>
      <c r="Q130" s="65" t="str">
        <f t="shared" si="10"/>
        <v xml:space="preserve"> </v>
      </c>
    </row>
    <row r="131" spans="1:17" ht="14.1" customHeight="1">
      <c r="A131" s="152" t="s">
        <v>6</v>
      </c>
      <c r="B131" s="151">
        <f>'Форма 1'!B125</f>
        <v>0</v>
      </c>
      <c r="C131" s="151">
        <f>'Форма 1'!C125</f>
        <v>0</v>
      </c>
      <c r="D131" s="151">
        <f>'Форма 1'!D125</f>
        <v>0</v>
      </c>
      <c r="E131" s="151">
        <f>'Форма 1'!E125</f>
        <v>0</v>
      </c>
      <c r="F131" s="128">
        <f>SUM('Форма 1'!K132+'Форма 1'!J132)</f>
        <v>0</v>
      </c>
      <c r="G131" s="47"/>
      <c r="H131" s="48"/>
      <c r="I131" s="48"/>
      <c r="J131" s="48"/>
      <c r="K131" s="49"/>
      <c r="L131" s="49"/>
      <c r="M131" s="49"/>
      <c r="N131" s="49"/>
      <c r="O131" s="86">
        <f t="shared" si="11"/>
        <v>0</v>
      </c>
      <c r="P131" s="133">
        <f t="shared" si="12"/>
        <v>0</v>
      </c>
      <c r="Q131" s="65" t="str">
        <f t="shared" si="10"/>
        <v xml:space="preserve"> </v>
      </c>
    </row>
    <row r="132" spans="1:17" ht="14.1" customHeight="1">
      <c r="A132" s="152" t="s">
        <v>7</v>
      </c>
      <c r="B132" s="151">
        <f>'Форма 1'!B126</f>
        <v>0</v>
      </c>
      <c r="C132" s="151">
        <f>'Форма 1'!C126</f>
        <v>0</v>
      </c>
      <c r="D132" s="151">
        <f>'Форма 1'!D126</f>
        <v>0</v>
      </c>
      <c r="E132" s="151">
        <f>'Форма 1'!E126</f>
        <v>0</v>
      </c>
      <c r="F132" s="128">
        <f>SUM('Форма 1'!K133+'Форма 1'!J133)</f>
        <v>0</v>
      </c>
      <c r="G132" s="47"/>
      <c r="H132" s="48"/>
      <c r="I132" s="48"/>
      <c r="J132" s="48"/>
      <c r="K132" s="49"/>
      <c r="L132" s="49"/>
      <c r="M132" s="49"/>
      <c r="N132" s="49"/>
      <c r="O132" s="86">
        <f t="shared" si="11"/>
        <v>0</v>
      </c>
      <c r="P132" s="133">
        <f t="shared" si="12"/>
        <v>0</v>
      </c>
      <c r="Q132" s="65" t="str">
        <f t="shared" ref="Q132:Q148" si="13">IF(F132=SUM(G132:H132,J132:N132), " ","ОШИБКА")</f>
        <v xml:space="preserve"> </v>
      </c>
    </row>
    <row r="133" spans="1:17" ht="14.1" customHeight="1">
      <c r="A133" s="152" t="s">
        <v>45</v>
      </c>
      <c r="B133" s="151">
        <f>'Форма 1'!B127</f>
        <v>0</v>
      </c>
      <c r="C133" s="151">
        <f>'Форма 1'!C127</f>
        <v>0</v>
      </c>
      <c r="D133" s="151">
        <f>'Форма 1'!D127</f>
        <v>0</v>
      </c>
      <c r="E133" s="151">
        <f>'Форма 1'!E127</f>
        <v>0</v>
      </c>
      <c r="F133" s="128">
        <f>SUM('Форма 1'!K134+'Форма 1'!J134)</f>
        <v>0</v>
      </c>
      <c r="G133" s="47"/>
      <c r="H133" s="48"/>
      <c r="I133" s="48"/>
      <c r="J133" s="48"/>
      <c r="K133" s="49"/>
      <c r="L133" s="49"/>
      <c r="M133" s="49"/>
      <c r="N133" s="49"/>
      <c r="O133" s="86">
        <f t="shared" si="11"/>
        <v>0</v>
      </c>
      <c r="P133" s="133">
        <f t="shared" si="12"/>
        <v>0</v>
      </c>
      <c r="Q133" s="65" t="str">
        <f t="shared" si="13"/>
        <v xml:space="preserve"> </v>
      </c>
    </row>
    <row r="134" spans="1:17" ht="14.1" customHeight="1">
      <c r="A134" s="152" t="s">
        <v>6</v>
      </c>
      <c r="B134" s="151">
        <f>'Форма 1'!B128</f>
        <v>0</v>
      </c>
      <c r="C134" s="151">
        <f>'Форма 1'!C128</f>
        <v>0</v>
      </c>
      <c r="D134" s="151">
        <f>'Форма 1'!D128</f>
        <v>0</v>
      </c>
      <c r="E134" s="151">
        <f>'Форма 1'!E128</f>
        <v>0</v>
      </c>
      <c r="F134" s="128">
        <f>SUM('Форма 1'!K135+'Форма 1'!J135)</f>
        <v>0</v>
      </c>
      <c r="G134" s="47"/>
      <c r="H134" s="48"/>
      <c r="I134" s="48"/>
      <c r="J134" s="48"/>
      <c r="K134" s="49"/>
      <c r="L134" s="49"/>
      <c r="M134" s="49"/>
      <c r="N134" s="49"/>
      <c r="O134" s="86">
        <f t="shared" si="11"/>
        <v>0</v>
      </c>
      <c r="P134" s="133">
        <f t="shared" si="12"/>
        <v>0</v>
      </c>
      <c r="Q134" s="65" t="str">
        <f t="shared" si="13"/>
        <v xml:space="preserve"> </v>
      </c>
    </row>
    <row r="135" spans="1:17" ht="14.1" customHeight="1">
      <c r="A135" s="152" t="s">
        <v>7</v>
      </c>
      <c r="B135" s="151">
        <f>'Форма 1'!B129</f>
        <v>0</v>
      </c>
      <c r="C135" s="151">
        <f>'Форма 1'!C129</f>
        <v>0</v>
      </c>
      <c r="D135" s="151">
        <f>'Форма 1'!D129</f>
        <v>0</v>
      </c>
      <c r="E135" s="151">
        <f>'Форма 1'!E129</f>
        <v>0</v>
      </c>
      <c r="F135" s="128">
        <f>SUM('Форма 1'!K136+'Форма 1'!J136)</f>
        <v>0</v>
      </c>
      <c r="G135" s="47"/>
      <c r="H135" s="48"/>
      <c r="I135" s="48"/>
      <c r="J135" s="48"/>
      <c r="K135" s="49"/>
      <c r="L135" s="49"/>
      <c r="M135" s="49"/>
      <c r="N135" s="49"/>
      <c r="O135" s="86">
        <f t="shared" si="11"/>
        <v>0</v>
      </c>
      <c r="P135" s="133">
        <f t="shared" si="12"/>
        <v>0</v>
      </c>
      <c r="Q135" s="65" t="str">
        <f t="shared" si="13"/>
        <v xml:space="preserve"> </v>
      </c>
    </row>
    <row r="136" spans="1:17" ht="14.1" customHeight="1">
      <c r="A136" s="152" t="s">
        <v>45</v>
      </c>
      <c r="B136" s="151">
        <f>'Форма 1'!B130</f>
        <v>0</v>
      </c>
      <c r="C136" s="151">
        <f>'Форма 1'!C130</f>
        <v>0</v>
      </c>
      <c r="D136" s="151">
        <f>'Форма 1'!D130</f>
        <v>0</v>
      </c>
      <c r="E136" s="151">
        <f>'Форма 1'!E130</f>
        <v>0</v>
      </c>
      <c r="F136" s="128">
        <f>SUM('Форма 1'!K137+'Форма 1'!J137)</f>
        <v>0</v>
      </c>
      <c r="G136" s="47"/>
      <c r="H136" s="48"/>
      <c r="I136" s="48"/>
      <c r="J136" s="48"/>
      <c r="K136" s="49"/>
      <c r="L136" s="49"/>
      <c r="M136" s="49"/>
      <c r="N136" s="49"/>
      <c r="O136" s="86">
        <f t="shared" si="11"/>
        <v>0</v>
      </c>
      <c r="P136" s="133">
        <f t="shared" si="12"/>
        <v>0</v>
      </c>
      <c r="Q136" s="65" t="str">
        <f t="shared" si="13"/>
        <v xml:space="preserve"> </v>
      </c>
    </row>
    <row r="137" spans="1:17" ht="14.1" customHeight="1">
      <c r="A137" s="152" t="s">
        <v>6</v>
      </c>
      <c r="B137" s="151">
        <f>'Форма 1'!B131</f>
        <v>0</v>
      </c>
      <c r="C137" s="151">
        <f>'Форма 1'!C131</f>
        <v>0</v>
      </c>
      <c r="D137" s="151">
        <f>'Форма 1'!D131</f>
        <v>0</v>
      </c>
      <c r="E137" s="151">
        <f>'Форма 1'!E131</f>
        <v>0</v>
      </c>
      <c r="F137" s="128">
        <f>SUM('Форма 1'!K138+'Форма 1'!J138)</f>
        <v>0</v>
      </c>
      <c r="G137" s="47"/>
      <c r="H137" s="48"/>
      <c r="I137" s="48"/>
      <c r="J137" s="48"/>
      <c r="K137" s="49"/>
      <c r="L137" s="49"/>
      <c r="M137" s="49"/>
      <c r="N137" s="49"/>
      <c r="O137" s="86">
        <f>IF(AND(SUM(J137:M137)=0,F137=0),0,SUM(J137:M137)/F137)</f>
        <v>0</v>
      </c>
      <c r="P137" s="133">
        <f t="shared" si="12"/>
        <v>0</v>
      </c>
      <c r="Q137" s="65" t="str">
        <f t="shared" si="13"/>
        <v xml:space="preserve"> </v>
      </c>
    </row>
    <row r="138" spans="1:17" ht="14.1" customHeight="1">
      <c r="A138" s="152" t="s">
        <v>7</v>
      </c>
      <c r="B138" s="151">
        <f>'Форма 1'!B132</f>
        <v>0</v>
      </c>
      <c r="C138" s="151">
        <f>'Форма 1'!C132</f>
        <v>0</v>
      </c>
      <c r="D138" s="151">
        <f>'Форма 1'!D132</f>
        <v>0</v>
      </c>
      <c r="E138" s="151">
        <f>'Форма 1'!E132</f>
        <v>0</v>
      </c>
      <c r="F138" s="128">
        <f>SUM('Форма 1'!K139+'Форма 1'!J139)</f>
        <v>0</v>
      </c>
      <c r="G138" s="47"/>
      <c r="H138" s="48"/>
      <c r="I138" s="48"/>
      <c r="J138" s="48"/>
      <c r="K138" s="49"/>
      <c r="L138" s="49"/>
      <c r="M138" s="49"/>
      <c r="N138" s="49"/>
      <c r="O138" s="86">
        <f t="shared" si="11"/>
        <v>0</v>
      </c>
      <c r="P138" s="133">
        <f t="shared" si="12"/>
        <v>0</v>
      </c>
      <c r="Q138" s="65" t="str">
        <f t="shared" si="13"/>
        <v xml:space="preserve"> </v>
      </c>
    </row>
    <row r="139" spans="1:17" ht="14.1" customHeight="1">
      <c r="A139" s="152" t="s">
        <v>45</v>
      </c>
      <c r="B139" s="151">
        <f>'Форма 1'!B133</f>
        <v>0</v>
      </c>
      <c r="C139" s="151">
        <f>'Форма 1'!C133</f>
        <v>0</v>
      </c>
      <c r="D139" s="151">
        <f>'Форма 1'!D133</f>
        <v>0</v>
      </c>
      <c r="E139" s="151">
        <f>'Форма 1'!E133</f>
        <v>0</v>
      </c>
      <c r="F139" s="128">
        <f>SUM('Форма 1'!K140+'Форма 1'!J140)</f>
        <v>0</v>
      </c>
      <c r="G139" s="47"/>
      <c r="H139" s="48"/>
      <c r="I139" s="48"/>
      <c r="J139" s="48"/>
      <c r="K139" s="49"/>
      <c r="L139" s="49"/>
      <c r="M139" s="49"/>
      <c r="N139" s="49"/>
      <c r="O139" s="86">
        <f t="shared" si="11"/>
        <v>0</v>
      </c>
      <c r="P139" s="133">
        <f t="shared" si="12"/>
        <v>0</v>
      </c>
      <c r="Q139" s="65" t="str">
        <f t="shared" si="13"/>
        <v xml:space="preserve"> </v>
      </c>
    </row>
    <row r="140" spans="1:17" ht="14.1" customHeight="1">
      <c r="A140" s="152" t="s">
        <v>6</v>
      </c>
      <c r="B140" s="151">
        <f>'Форма 1'!B134</f>
        <v>0</v>
      </c>
      <c r="C140" s="151">
        <f>'Форма 1'!C134</f>
        <v>0</v>
      </c>
      <c r="D140" s="151">
        <f>'Форма 1'!D134</f>
        <v>0</v>
      </c>
      <c r="E140" s="151">
        <f>'Форма 1'!E134</f>
        <v>0</v>
      </c>
      <c r="F140" s="128">
        <f>SUM('Форма 1'!K141+'Форма 1'!J141)</f>
        <v>0</v>
      </c>
      <c r="G140" s="47"/>
      <c r="H140" s="48"/>
      <c r="I140" s="48"/>
      <c r="J140" s="48"/>
      <c r="K140" s="49"/>
      <c r="L140" s="49"/>
      <c r="M140" s="49"/>
      <c r="N140" s="49"/>
      <c r="O140" s="86">
        <f t="shared" si="11"/>
        <v>0</v>
      </c>
      <c r="P140" s="133">
        <f t="shared" si="12"/>
        <v>0</v>
      </c>
      <c r="Q140" s="65" t="str">
        <f t="shared" si="13"/>
        <v xml:space="preserve"> </v>
      </c>
    </row>
    <row r="141" spans="1:17" ht="14.1" customHeight="1">
      <c r="A141" s="152" t="s">
        <v>7</v>
      </c>
      <c r="B141" s="151">
        <f>'Форма 1'!B135</f>
        <v>0</v>
      </c>
      <c r="C141" s="151">
        <f>'Форма 1'!C135</f>
        <v>0</v>
      </c>
      <c r="D141" s="151">
        <f>'Форма 1'!D135</f>
        <v>0</v>
      </c>
      <c r="E141" s="151">
        <f>'Форма 1'!E135</f>
        <v>0</v>
      </c>
      <c r="F141" s="128">
        <f>SUM('Форма 1'!K142+'Форма 1'!J142)</f>
        <v>0</v>
      </c>
      <c r="G141" s="47"/>
      <c r="H141" s="48"/>
      <c r="I141" s="48"/>
      <c r="J141" s="48"/>
      <c r="K141" s="49"/>
      <c r="L141" s="49"/>
      <c r="M141" s="49"/>
      <c r="N141" s="49"/>
      <c r="O141" s="86">
        <f t="shared" si="11"/>
        <v>0</v>
      </c>
      <c r="P141" s="133">
        <f t="shared" si="12"/>
        <v>0</v>
      </c>
      <c r="Q141" s="65" t="str">
        <f t="shared" si="13"/>
        <v xml:space="preserve"> </v>
      </c>
    </row>
    <row r="142" spans="1:17" ht="14.1" customHeight="1">
      <c r="A142" s="152" t="s">
        <v>6</v>
      </c>
      <c r="B142" s="153">
        <f>'Форма 1'!B140</f>
        <v>0</v>
      </c>
      <c r="C142" s="153">
        <f>'Форма 1'!C140</f>
        <v>0</v>
      </c>
      <c r="D142" s="153">
        <f>'Форма 1'!D140</f>
        <v>0</v>
      </c>
      <c r="E142" s="153">
        <f>'Форма 1'!E140</f>
        <v>0</v>
      </c>
      <c r="F142" s="128">
        <f>SUM('Форма 1'!K147+'Форма 1'!J147)</f>
        <v>0</v>
      </c>
      <c r="G142" s="47"/>
      <c r="H142" s="48"/>
      <c r="I142" s="48"/>
      <c r="J142" s="48"/>
      <c r="K142" s="49"/>
      <c r="L142" s="49"/>
      <c r="M142" s="49"/>
      <c r="N142" s="49"/>
      <c r="O142" s="86">
        <f t="shared" si="11"/>
        <v>0</v>
      </c>
      <c r="P142" s="133">
        <f t="shared" si="12"/>
        <v>0</v>
      </c>
      <c r="Q142" s="65" t="str">
        <f t="shared" si="13"/>
        <v xml:space="preserve"> </v>
      </c>
    </row>
    <row r="143" spans="1:17" ht="14.1" customHeight="1">
      <c r="A143" s="152" t="s">
        <v>7</v>
      </c>
      <c r="B143" s="153">
        <f>'Форма 1'!B141</f>
        <v>0</v>
      </c>
      <c r="C143" s="153">
        <f>'Форма 1'!C141</f>
        <v>0</v>
      </c>
      <c r="D143" s="153">
        <f>'Форма 1'!D141</f>
        <v>0</v>
      </c>
      <c r="E143" s="153">
        <f>'Форма 1'!E141</f>
        <v>0</v>
      </c>
      <c r="F143" s="128">
        <f>SUM('Форма 1'!K148+'Форма 1'!J148)</f>
        <v>0</v>
      </c>
      <c r="G143" s="47"/>
      <c r="H143" s="48"/>
      <c r="I143" s="48"/>
      <c r="J143" s="48"/>
      <c r="K143" s="49"/>
      <c r="L143" s="49"/>
      <c r="M143" s="49"/>
      <c r="N143" s="49"/>
      <c r="O143" s="86">
        <f t="shared" si="11"/>
        <v>0</v>
      </c>
      <c r="P143" s="133">
        <f t="shared" si="12"/>
        <v>0</v>
      </c>
      <c r="Q143" s="65" t="str">
        <f t="shared" si="13"/>
        <v xml:space="preserve"> </v>
      </c>
    </row>
    <row r="144" spans="1:17" ht="14.1" customHeight="1" thickBot="1">
      <c r="A144" s="154" t="s">
        <v>45</v>
      </c>
      <c r="B144" s="155">
        <f>'Форма 1'!B142</f>
        <v>0</v>
      </c>
      <c r="C144" s="155">
        <f>'Форма 1'!C142</f>
        <v>0</v>
      </c>
      <c r="D144" s="155">
        <f>'Форма 1'!D142</f>
        <v>0</v>
      </c>
      <c r="E144" s="155">
        <f>'Форма 1'!E142</f>
        <v>0</v>
      </c>
      <c r="F144" s="83">
        <f>'Форма 1'!J142+'Форма 1'!K142</f>
        <v>0</v>
      </c>
      <c r="G144" s="134"/>
      <c r="H144" s="135"/>
      <c r="I144" s="135"/>
      <c r="J144" s="135"/>
      <c r="K144" s="136"/>
      <c r="L144" s="136"/>
      <c r="M144" s="136"/>
      <c r="N144" s="136"/>
      <c r="O144" s="137">
        <f t="shared" si="11"/>
        <v>0</v>
      </c>
      <c r="P144" s="138">
        <f t="shared" si="12"/>
        <v>0</v>
      </c>
      <c r="Q144" s="65" t="str">
        <f t="shared" si="13"/>
        <v xml:space="preserve"> </v>
      </c>
    </row>
    <row r="145" spans="1:17" ht="14.1" customHeight="1">
      <c r="A145" s="99" t="s">
        <v>6</v>
      </c>
      <c r="B145" s="75"/>
      <c r="C145" s="75"/>
      <c r="D145" s="75"/>
      <c r="E145" s="75"/>
      <c r="F145" s="75">
        <f>SUMIF(A5:A144,"РФ",F5:F144)</f>
        <v>321</v>
      </c>
      <c r="G145" s="75">
        <f>SUMIF(A5:A144,"РФ",G5:G144)</f>
        <v>0</v>
      </c>
      <c r="H145" s="87">
        <f>SUMIF(A5:A144,"РФ",H5:H144)</f>
        <v>10</v>
      </c>
      <c r="I145" s="87"/>
      <c r="J145" s="87">
        <f>SUMIF(A5:A144,"РФ",J5:J144)</f>
        <v>80</v>
      </c>
      <c r="K145" s="87">
        <f>SUMIF(A5:A144,"РФ",K5:K144)</f>
        <v>186</v>
      </c>
      <c r="L145" s="87">
        <f>SUMIF(A5:A144,"РФ",L5:L144)</f>
        <v>26</v>
      </c>
      <c r="M145" s="87">
        <f>SUMIF(A5:A144,"РФ",M5:M144)</f>
        <v>14</v>
      </c>
      <c r="N145" s="87">
        <f>SUMIF(A5:A144,"РФ",N5:N144)</f>
        <v>5</v>
      </c>
      <c r="O145" s="76">
        <f t="shared" si="11"/>
        <v>0.95327102803738317</v>
      </c>
      <c r="P145" s="77">
        <f t="shared" si="12"/>
        <v>0.82866043613707163</v>
      </c>
      <c r="Q145" s="65" t="str">
        <f t="shared" si="13"/>
        <v xml:space="preserve"> </v>
      </c>
    </row>
    <row r="146" spans="1:17" ht="14.1" customHeight="1">
      <c r="A146" s="100" t="s">
        <v>7</v>
      </c>
      <c r="B146" s="79"/>
      <c r="C146" s="79"/>
      <c r="D146" s="79"/>
      <c r="E146" s="79"/>
      <c r="F146" s="79">
        <f>SUMIF(A5:A144,"РС",F5:F144)</f>
        <v>14</v>
      </c>
      <c r="G146" s="79">
        <f>SUMIF(A5:A144,"РС",G5:G144)</f>
        <v>0</v>
      </c>
      <c r="H146" s="88">
        <f>SUMIF(A5:A144,"РС",H5:H144)</f>
        <v>0</v>
      </c>
      <c r="I146" s="88"/>
      <c r="J146" s="88">
        <f>SUMIF(A5:A144,"РС",J5:J144)</f>
        <v>3</v>
      </c>
      <c r="K146" s="88">
        <f>SUMIF(A5:A144,"РС",K5:K144)</f>
        <v>10</v>
      </c>
      <c r="L146" s="88">
        <f>SUMIF(A5:A144,"РС",L5:L144)</f>
        <v>0</v>
      </c>
      <c r="M146" s="88">
        <f>SUMIF(A5:A144,"РС",M5:M144)</f>
        <v>1</v>
      </c>
      <c r="N146" s="88">
        <f>SUMIF(A5:A144,"РС",N5:N144)</f>
        <v>0</v>
      </c>
      <c r="O146" s="89">
        <f t="shared" si="11"/>
        <v>1</v>
      </c>
      <c r="P146" s="90">
        <f t="shared" si="12"/>
        <v>0.9285714285714286</v>
      </c>
      <c r="Q146" s="65" t="str">
        <f t="shared" si="13"/>
        <v xml:space="preserve"> </v>
      </c>
    </row>
    <row r="147" spans="1:17" ht="14.1" customHeight="1">
      <c r="A147" s="100" t="s">
        <v>45</v>
      </c>
      <c r="B147" s="79"/>
      <c r="C147" s="79"/>
      <c r="D147" s="79"/>
      <c r="E147" s="79"/>
      <c r="F147" s="79">
        <f>SUMIF(A5:A144,"в/б",F5:F144)</f>
        <v>151</v>
      </c>
      <c r="G147" s="79">
        <f>SUMIF(A5:A144,"в/б",G5:G144)</f>
        <v>0</v>
      </c>
      <c r="H147" s="88">
        <f>SUMIF(A5:A144,"в/б",H5:H144)</f>
        <v>12</v>
      </c>
      <c r="I147" s="88"/>
      <c r="J147" s="88">
        <f>SUMIF(A5:A144,"в/б",J5:J144)</f>
        <v>25</v>
      </c>
      <c r="K147" s="88">
        <f>SUMIF(A5:A144,"в/б",K5:K144)</f>
        <v>74</v>
      </c>
      <c r="L147" s="88">
        <f>SUMIF(A5:A144,"в/б",L5:L144)</f>
        <v>16</v>
      </c>
      <c r="M147" s="88">
        <f>SUMIF(A5:A144,"в/б",M5:M144)</f>
        <v>17</v>
      </c>
      <c r="N147" s="88">
        <f>SUMIF(A5:A144,"в/б",N5:N144)</f>
        <v>7</v>
      </c>
      <c r="O147" s="89">
        <f t="shared" si="11"/>
        <v>0.8741721854304636</v>
      </c>
      <c r="P147" s="90">
        <f t="shared" si="12"/>
        <v>0.6556291390728477</v>
      </c>
      <c r="Q147" s="65" t="str">
        <f t="shared" si="13"/>
        <v xml:space="preserve"> </v>
      </c>
    </row>
    <row r="148" spans="1:17" ht="14.1" customHeight="1" thickBot="1">
      <c r="A148" s="101" t="s">
        <v>56</v>
      </c>
      <c r="B148" s="83"/>
      <c r="C148" s="83"/>
      <c r="D148" s="83"/>
      <c r="E148" s="83"/>
      <c r="F148" s="83">
        <f>SUM(F5:F144)</f>
        <v>486</v>
      </c>
      <c r="G148" s="83">
        <f>SUM(G5:G144)</f>
        <v>0</v>
      </c>
      <c r="H148" s="83">
        <f>SUM(H5:H144)</f>
        <v>22</v>
      </c>
      <c r="I148" s="83"/>
      <c r="J148" s="83">
        <f>SUM(J5:J144)</f>
        <v>108</v>
      </c>
      <c r="K148" s="83">
        <f>SUM(K5:K144)</f>
        <v>270</v>
      </c>
      <c r="L148" s="83">
        <f>SUM(L5:L144)</f>
        <v>42</v>
      </c>
      <c r="M148" s="83">
        <f>SUM(M5:M144)</f>
        <v>32</v>
      </c>
      <c r="N148" s="83">
        <f>SUM(N5:N144)</f>
        <v>12</v>
      </c>
      <c r="O148" s="91">
        <f t="shared" si="11"/>
        <v>0.93004115226337447</v>
      </c>
      <c r="P148" s="92">
        <f t="shared" si="12"/>
        <v>0.77777777777777779</v>
      </c>
      <c r="Q148" s="65" t="str">
        <f t="shared" si="13"/>
        <v xml:space="preserve"> </v>
      </c>
    </row>
    <row r="149" spans="1:17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</row>
  </sheetData>
  <sheetProtection password="DC47" sheet="1" objects="1" scenarios="1"/>
  <mergeCells count="15">
    <mergeCell ref="A2:A3"/>
    <mergeCell ref="B2:B3"/>
    <mergeCell ref="C2:C3"/>
    <mergeCell ref="D2:D3"/>
    <mergeCell ref="E2:E3"/>
    <mergeCell ref="F2:F3"/>
    <mergeCell ref="O2:O3"/>
    <mergeCell ref="P2:P3"/>
    <mergeCell ref="G2:G3"/>
    <mergeCell ref="H2:H3"/>
    <mergeCell ref="J2:J3"/>
    <mergeCell ref="K2:K3"/>
    <mergeCell ref="L2:M2"/>
    <mergeCell ref="N2:N3"/>
    <mergeCell ref="I2:I3"/>
  </mergeCells>
  <conditionalFormatting sqref="Q5:Q148">
    <cfRule type="containsText" dxfId="0" priority="1" stopIfTrue="1" operator="containsText" text="ОШИБКА">
      <formula>NOT(ISERROR(SEARCH("ОШИБКА",Q5)))</formula>
    </cfRule>
  </conditionalFormatting>
  <pageMargins left="0.15748031496062992" right="0.15748031496062992" top="0.35433070866141736" bottom="0.43307086614173229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9"/>
  <sheetViews>
    <sheetView workbookViewId="0">
      <selection activeCell="B29" sqref="B29"/>
    </sheetView>
  </sheetViews>
  <sheetFormatPr defaultRowHeight="15"/>
  <cols>
    <col min="1" max="1" width="12.5703125" customWidth="1"/>
    <col min="2" max="2" width="63.85546875" customWidth="1"/>
  </cols>
  <sheetData>
    <row r="1" spans="1:2">
      <c r="A1" s="143" t="s">
        <v>63</v>
      </c>
      <c r="B1" s="143" t="s">
        <v>64</v>
      </c>
    </row>
    <row r="2" spans="1:2">
      <c r="A2" s="40" t="s">
        <v>65</v>
      </c>
      <c r="B2" s="40" t="s">
        <v>66</v>
      </c>
    </row>
    <row r="3" spans="1:2">
      <c r="A3" s="40" t="s">
        <v>67</v>
      </c>
      <c r="B3" s="40" t="s">
        <v>68</v>
      </c>
    </row>
    <row r="4" spans="1:2">
      <c r="A4" s="40" t="s">
        <v>69</v>
      </c>
      <c r="B4" s="40" t="s">
        <v>70</v>
      </c>
    </row>
    <row r="5" spans="1:2">
      <c r="A5" s="40" t="s">
        <v>71</v>
      </c>
      <c r="B5" s="40" t="s">
        <v>72</v>
      </c>
    </row>
    <row r="6" spans="1:2">
      <c r="A6" s="40" t="s">
        <v>73</v>
      </c>
      <c r="B6" s="40" t="s">
        <v>74</v>
      </c>
    </row>
    <row r="7" spans="1:2">
      <c r="A7" s="40" t="s">
        <v>75</v>
      </c>
      <c r="B7" s="40" t="s">
        <v>76</v>
      </c>
    </row>
    <row r="8" spans="1:2">
      <c r="A8" s="40" t="s">
        <v>77</v>
      </c>
      <c r="B8" s="40" t="s">
        <v>78</v>
      </c>
    </row>
    <row r="9" spans="1:2">
      <c r="A9" s="40" t="s">
        <v>79</v>
      </c>
      <c r="B9" s="40" t="s">
        <v>80</v>
      </c>
    </row>
    <row r="10" spans="1:2">
      <c r="A10" s="40" t="s">
        <v>81</v>
      </c>
      <c r="B10" s="40" t="s">
        <v>82</v>
      </c>
    </row>
    <row r="11" spans="1:2">
      <c r="A11" s="40" t="s">
        <v>83</v>
      </c>
      <c r="B11" s="40" t="s">
        <v>84</v>
      </c>
    </row>
    <row r="12" spans="1:2">
      <c r="A12" s="40" t="s">
        <v>85</v>
      </c>
      <c r="B12" s="40" t="s">
        <v>76</v>
      </c>
    </row>
    <row r="13" spans="1:2">
      <c r="A13" s="40" t="s">
        <v>86</v>
      </c>
      <c r="B13" s="40" t="s">
        <v>80</v>
      </c>
    </row>
    <row r="14" spans="1:2">
      <c r="A14" s="40" t="s">
        <v>87</v>
      </c>
      <c r="B14" s="40" t="s">
        <v>82</v>
      </c>
    </row>
    <row r="15" spans="1:2">
      <c r="A15" s="40" t="s">
        <v>88</v>
      </c>
      <c r="B15" s="40" t="s">
        <v>72</v>
      </c>
    </row>
    <row r="16" spans="1:2">
      <c r="A16" s="40" t="s">
        <v>89</v>
      </c>
      <c r="B16" s="40" t="s">
        <v>74</v>
      </c>
    </row>
    <row r="17" spans="1:2">
      <c r="A17" s="40" t="s">
        <v>90</v>
      </c>
      <c r="B17" s="40" t="s">
        <v>76</v>
      </c>
    </row>
    <row r="18" spans="1:2">
      <c r="A18" s="40" t="s">
        <v>91</v>
      </c>
      <c r="B18" s="40" t="s">
        <v>78</v>
      </c>
    </row>
    <row r="19" spans="1:2">
      <c r="A19" s="40" t="s">
        <v>92</v>
      </c>
      <c r="B19" s="40" t="s">
        <v>80</v>
      </c>
    </row>
    <row r="20" spans="1:2">
      <c r="A20" s="40" t="s">
        <v>93</v>
      </c>
      <c r="B20" s="40" t="s">
        <v>82</v>
      </c>
    </row>
    <row r="21" spans="1:2">
      <c r="A21" s="143"/>
      <c r="B21" s="143"/>
    </row>
    <row r="22" spans="1:2">
      <c r="A22" s="40" t="s">
        <v>94</v>
      </c>
      <c r="B22" s="40" t="s">
        <v>95</v>
      </c>
    </row>
    <row r="23" spans="1:2">
      <c r="A23" s="40" t="s">
        <v>96</v>
      </c>
      <c r="B23" s="40" t="s">
        <v>97</v>
      </c>
    </row>
    <row r="24" spans="1:2">
      <c r="A24" s="40" t="s">
        <v>98</v>
      </c>
      <c r="B24" s="40" t="s">
        <v>99</v>
      </c>
    </row>
    <row r="25" spans="1:2">
      <c r="A25" s="40" t="s">
        <v>100</v>
      </c>
      <c r="B25" s="40" t="s">
        <v>101</v>
      </c>
    </row>
    <row r="26" spans="1:2">
      <c r="A26" s="40" t="s">
        <v>102</v>
      </c>
      <c r="B26" s="40" t="s">
        <v>103</v>
      </c>
    </row>
    <row r="27" spans="1:2">
      <c r="A27" s="40" t="s">
        <v>104</v>
      </c>
      <c r="B27" s="40" t="s">
        <v>105</v>
      </c>
    </row>
    <row r="28" spans="1:2">
      <c r="A28" s="40" t="s">
        <v>106</v>
      </c>
      <c r="B28" s="40" t="s">
        <v>107</v>
      </c>
    </row>
    <row r="29" spans="1:2">
      <c r="A29" s="40" t="s">
        <v>108</v>
      </c>
      <c r="B29" s="40" t="s">
        <v>109</v>
      </c>
    </row>
    <row r="30" spans="1:2">
      <c r="A30" s="40" t="s">
        <v>110</v>
      </c>
      <c r="B30" s="40" t="s">
        <v>111</v>
      </c>
    </row>
    <row r="31" spans="1:2">
      <c r="A31" s="40" t="s">
        <v>112</v>
      </c>
      <c r="B31" s="40" t="s">
        <v>113</v>
      </c>
    </row>
    <row r="32" spans="1:2">
      <c r="A32" s="40" t="s">
        <v>114</v>
      </c>
      <c r="B32" s="40" t="s">
        <v>115</v>
      </c>
    </row>
    <row r="33" spans="1:2">
      <c r="A33" s="40" t="s">
        <v>116</v>
      </c>
      <c r="B33" s="40" t="s">
        <v>117</v>
      </c>
    </row>
    <row r="34" spans="1:2">
      <c r="A34" s="40" t="s">
        <v>118</v>
      </c>
      <c r="B34" s="40" t="s">
        <v>119</v>
      </c>
    </row>
    <row r="35" spans="1:2">
      <c r="A35" s="40" t="s">
        <v>120</v>
      </c>
      <c r="B35" s="40" t="s">
        <v>121</v>
      </c>
    </row>
    <row r="36" spans="1:2">
      <c r="A36" s="40" t="s">
        <v>122</v>
      </c>
      <c r="B36" s="40" t="s">
        <v>123</v>
      </c>
    </row>
    <row r="37" spans="1:2">
      <c r="A37" s="40" t="s">
        <v>124</v>
      </c>
      <c r="B37" s="40" t="s">
        <v>125</v>
      </c>
    </row>
    <row r="38" spans="1:2">
      <c r="A38" s="40" t="s">
        <v>126</v>
      </c>
      <c r="B38" s="40" t="s">
        <v>127</v>
      </c>
    </row>
    <row r="39" spans="1:2">
      <c r="A39" s="40" t="s">
        <v>128</v>
      </c>
      <c r="B39" s="40" t="s">
        <v>129</v>
      </c>
    </row>
    <row r="40" spans="1:2">
      <c r="A40" s="40" t="s">
        <v>130</v>
      </c>
      <c r="B40" s="40" t="s">
        <v>131</v>
      </c>
    </row>
    <row r="41" spans="1:2">
      <c r="A41" s="40" t="s">
        <v>132</v>
      </c>
      <c r="B41" s="40" t="s">
        <v>133</v>
      </c>
    </row>
    <row r="42" spans="1:2">
      <c r="A42" s="40" t="s">
        <v>134</v>
      </c>
      <c r="B42" s="40" t="s">
        <v>135</v>
      </c>
    </row>
    <row r="43" spans="1:2">
      <c r="A43" s="40" t="s">
        <v>136</v>
      </c>
      <c r="B43" s="40" t="s">
        <v>137</v>
      </c>
    </row>
    <row r="44" spans="1:2">
      <c r="A44" s="40" t="s">
        <v>138</v>
      </c>
      <c r="B44" s="40" t="s">
        <v>139</v>
      </c>
    </row>
    <row r="45" spans="1:2">
      <c r="A45" s="40" t="s">
        <v>140</v>
      </c>
      <c r="B45" s="40" t="s">
        <v>141</v>
      </c>
    </row>
    <row r="46" spans="1:2">
      <c r="A46" s="40" t="s">
        <v>142</v>
      </c>
      <c r="B46" s="40" t="s">
        <v>143</v>
      </c>
    </row>
    <row r="47" spans="1:2">
      <c r="A47" s="40" t="s">
        <v>144</v>
      </c>
      <c r="B47" s="40" t="s">
        <v>145</v>
      </c>
    </row>
    <row r="48" spans="1:2">
      <c r="A48" s="40" t="s">
        <v>146</v>
      </c>
      <c r="B48" s="40" t="s">
        <v>147</v>
      </c>
    </row>
    <row r="49" spans="1:2">
      <c r="A49" s="40" t="s">
        <v>148</v>
      </c>
      <c r="B49" s="40" t="s">
        <v>149</v>
      </c>
    </row>
  </sheetData>
  <sheetProtection password="DC47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Форма 1</vt:lpstr>
      <vt:lpstr>Форма 2</vt:lpstr>
      <vt:lpstr>Форма 3</vt:lpstr>
      <vt:lpstr>Форма 4</vt:lpstr>
      <vt:lpstr>Форма 5</vt:lpstr>
      <vt:lpstr>Форма 6</vt:lpstr>
      <vt:lpstr>Форма 7</vt:lpstr>
      <vt:lpstr>Форма 8</vt:lpstr>
      <vt:lpstr>Приложение</vt:lpstr>
      <vt:lpstr>группа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Хоме</dc:creator>
  <cp:lastModifiedBy>BEST</cp:lastModifiedBy>
  <cp:lastPrinted>2014-03-06T09:01:40Z</cp:lastPrinted>
  <dcterms:created xsi:type="dcterms:W3CDTF">2011-02-23T15:18:18Z</dcterms:created>
  <dcterms:modified xsi:type="dcterms:W3CDTF">2014-03-06T09:02:01Z</dcterms:modified>
</cp:coreProperties>
</file>